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Volumes/NIK/glavni-radni-direktorij/radilica/01_web_stranice/05-opcina-KT/00-2021/20210107/objavaakata28sjednica1_dio/"/>
    </mc:Choice>
  </mc:AlternateContent>
  <xr:revisionPtr revIDLastSave="0" documentId="8_{904913A0-5BA4-0541-BCAF-37831D89278A}" xr6:coauthVersionLast="46" xr6:coauthVersionMax="46" xr10:uidLastSave="{00000000-0000-0000-0000-000000000000}"/>
  <bookViews>
    <workbookView xWindow="32760" yWindow="460" windowWidth="15200" windowHeight="870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E26" i="1"/>
  <c r="G26" i="1"/>
  <c r="F26" i="1"/>
  <c r="D26" i="1"/>
  <c r="I26" i="1"/>
  <c r="H23" i="1"/>
  <c r="E16" i="1"/>
  <c r="E25" i="1"/>
  <c r="F20" i="1"/>
  <c r="G16" i="1"/>
  <c r="G25" i="1"/>
  <c r="I14" i="1"/>
  <c r="H14" i="1"/>
  <c r="C26" i="1"/>
  <c r="H26" i="1"/>
  <c r="I23" i="1"/>
  <c r="C20" i="1"/>
  <c r="I15" i="1"/>
  <c r="G20" i="1"/>
  <c r="F16" i="1"/>
  <c r="F25" i="1"/>
  <c r="E20" i="1"/>
  <c r="C16" i="1"/>
  <c r="C25" i="1" s="1"/>
  <c r="H25" i="1" s="1"/>
  <c r="D20" i="1"/>
  <c r="H20" i="1" s="1"/>
  <c r="D16" i="1"/>
  <c r="D25" i="1"/>
  <c r="I18" i="1"/>
  <c r="I19" i="1"/>
  <c r="I29" i="1"/>
  <c r="I30" i="1"/>
  <c r="H30" i="1"/>
  <c r="H15" i="1"/>
  <c r="H18" i="1"/>
  <c r="H19" i="1"/>
  <c r="I25" i="1"/>
  <c r="I20" i="1"/>
  <c r="H16" i="1"/>
  <c r="I16" i="1"/>
</calcChain>
</file>

<file path=xl/sharedStrings.xml><?xml version="1.0" encoding="utf-8"?>
<sst xmlns="http://schemas.openxmlformats.org/spreadsheetml/2006/main" count="41" uniqueCount="39">
  <si>
    <t xml:space="preserve">                                                                                                                         </t>
  </si>
  <si>
    <t xml:space="preserve">                                                                                Č l a n a k     1.</t>
  </si>
  <si>
    <t>i primitaka, rashoda i izdataka kako slijedi:</t>
  </si>
  <si>
    <t>Ostvareno</t>
  </si>
  <si>
    <t>Indeks</t>
  </si>
  <si>
    <t xml:space="preserve">Plan </t>
  </si>
  <si>
    <t>Plan</t>
  </si>
  <si>
    <t>A)</t>
  </si>
  <si>
    <t>PRIHODI POSLOVANJA</t>
  </si>
  <si>
    <t>PRIHODI OD PRODAJE KAPITALNE IMOVINE</t>
  </si>
  <si>
    <t>UKUPNO PRIHODI</t>
  </si>
  <si>
    <t>RASHODI POSLOVANJA</t>
  </si>
  <si>
    <t>RASHODI ZA NABAVU NEFINANCIJSKE IMOVINE</t>
  </si>
  <si>
    <t>UKUPNO RASHODI</t>
  </si>
  <si>
    <t>B)</t>
  </si>
  <si>
    <t>IZDACI ZA FINANCIJSKU IMOVINU  I OTPLATU ZAJMOVA:</t>
  </si>
  <si>
    <t>NETO ZADUŽIVANJE/FINANCIRANJE</t>
  </si>
  <si>
    <t>UKUPNI  PRIHODI I PRIMICI</t>
  </si>
  <si>
    <t>UKUPNO RASHODI I IZDACI:</t>
  </si>
  <si>
    <t>SVEUKUPNO PLANIRANI  PRIHODI I PRIMICI</t>
  </si>
  <si>
    <t>SVEUKUPNO PLANIRANI  RASHODI I IZDACI</t>
  </si>
  <si>
    <t>Projekcija</t>
  </si>
  <si>
    <t>RAČUN  ZADUŽIVANJA/FINANCIRANJA</t>
  </si>
  <si>
    <t>PRIMICI OD ZADUŽIVANJA</t>
  </si>
  <si>
    <t xml:space="preserve">Na temelju članka 39., Zakona o proračunu (NN br.  87/08 , 136/12 i 15/15) i čl.33.i 80. Statuta Općine Krapinske Toplice </t>
  </si>
  <si>
    <t>RAČUN PRIHODA I RASHODA</t>
  </si>
  <si>
    <t>I OPĆI DIO</t>
  </si>
  <si>
    <t>Manjak prihoda iz ranijih godina</t>
  </si>
  <si>
    <t>2019.g.</t>
  </si>
  <si>
    <t>REZULTAT POSLOVANJA-MANJAK</t>
  </si>
  <si>
    <t>2020.g.</t>
  </si>
  <si>
    <t xml:space="preserve">          PRORAČUN OPĆINE KRAPINSKE TOPLICE ZA 2021.g. I PROJEKCIJU PRORAČUNA ZA 2022.g.I 2023.g.</t>
  </si>
  <si>
    <t>2021.g.</t>
  </si>
  <si>
    <t>2022.g</t>
  </si>
  <si>
    <t>2023.g.</t>
  </si>
  <si>
    <t xml:space="preserve">Višak prihoda </t>
  </si>
  <si>
    <t xml:space="preserve"> Proračun Općine Krapinske Toplice za 2021. godinu (u daljem tekstu Proračun),i projekcije za 2022.g i 2023.g. sastoje se od prihoda</t>
  </si>
  <si>
    <t>donijelo je</t>
  </si>
  <si>
    <t xml:space="preserve">(Službeni glasnik KZŽ broj 16/09, 8A/13, 6/14, 4/18,13/20 ,16/20 Pročišćeni tekst i 26/20), Općinsko vijeće Općine Krapinske Toplice na 28. sjednici odražanoj 28.12.2020.g.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</si>
</sst>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"/>
  </numFmts>
  <fonts count="1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6" fillId="0" borderId="0" xfId="0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/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/>
    <xf numFmtId="3" fontId="13" fillId="0" borderId="0" xfId="0" applyNumberFormat="1" applyFont="1" applyAlignment="1">
      <alignment horizontal="right"/>
    </xf>
    <xf numFmtId="1" fontId="9" fillId="0" borderId="0" xfId="0" applyNumberFormat="1" applyFont="1"/>
    <xf numFmtId="4" fontId="9" fillId="0" borderId="0" xfId="0" applyNumberFormat="1" applyFont="1"/>
    <xf numFmtId="4" fontId="3" fillId="0" borderId="0" xfId="0" applyNumberFormat="1" applyFont="1"/>
    <xf numFmtId="4" fontId="11" fillId="0" borderId="0" xfId="0" applyNumberFormat="1" applyFont="1"/>
    <xf numFmtId="172" fontId="11" fillId="0" borderId="0" xfId="0" applyNumberFormat="1" applyFont="1"/>
    <xf numFmtId="3" fontId="6" fillId="0" borderId="0" xfId="0" applyNumberFormat="1" applyFont="1"/>
    <xf numFmtId="4" fontId="2" fillId="0" borderId="0" xfId="0" applyNumberFormat="1" applyFont="1"/>
    <xf numFmtId="4" fontId="14" fillId="0" borderId="0" xfId="0" applyNumberFormat="1" applyFont="1"/>
    <xf numFmtId="1" fontId="2" fillId="0" borderId="0" xfId="0" applyNumberFormat="1" applyFont="1"/>
    <xf numFmtId="3" fontId="15" fillId="0" borderId="0" xfId="0" applyNumberFormat="1" applyFont="1"/>
    <xf numFmtId="4" fontId="16" fillId="0" borderId="0" xfId="0" applyNumberFormat="1" applyFont="1"/>
    <xf numFmtId="4" fontId="1" fillId="0" borderId="0" xfId="0" applyNumberFormat="1" applyFont="1"/>
    <xf numFmtId="12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B10" sqref="B10"/>
    </sheetView>
  </sheetViews>
  <sheetFormatPr baseColWidth="10" defaultRowHeight="13" x14ac:dyDescent="0.15"/>
  <cols>
    <col min="1" max="1" width="8.5" customWidth="1"/>
    <col min="2" max="2" width="45.5" customWidth="1"/>
    <col min="3" max="3" width="13.5" customWidth="1"/>
    <col min="4" max="4" width="13" customWidth="1"/>
    <col min="5" max="5" width="13.33203125" customWidth="1"/>
    <col min="6" max="6" width="12.5" customWidth="1"/>
    <col min="7" max="7" width="13.5" customWidth="1"/>
    <col min="8" max="8" width="9.6640625" customWidth="1"/>
    <col min="9" max="9" width="11.1640625" bestFit="1" customWidth="1"/>
    <col min="10" max="10" width="9.33203125" bestFit="1" customWidth="1"/>
    <col min="11" max="11" width="12.33203125" bestFit="1" customWidth="1"/>
    <col min="12" max="256" width="8.83203125" customWidth="1"/>
  </cols>
  <sheetData>
    <row r="1" spans="1:15" ht="14" x14ac:dyDescent="0.15">
      <c r="A1" s="1"/>
      <c r="B1" s="2" t="s">
        <v>24</v>
      </c>
      <c r="C1" s="3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</row>
    <row r="2" spans="1:15" ht="14" x14ac:dyDescent="0.15">
      <c r="A2" s="3"/>
      <c r="B2" s="2" t="s">
        <v>38</v>
      </c>
      <c r="C2" s="3"/>
      <c r="D2" s="3"/>
      <c r="E2" s="4"/>
      <c r="F2" s="4"/>
      <c r="G2" s="4"/>
      <c r="H2" s="6"/>
      <c r="I2" s="5"/>
      <c r="J2" s="5"/>
      <c r="K2" s="5"/>
      <c r="L2" s="5"/>
      <c r="M2" s="5"/>
      <c r="N2" s="5"/>
      <c r="O2" s="5"/>
    </row>
    <row r="3" spans="1:15" ht="14.25" customHeight="1" x14ac:dyDescent="0.15">
      <c r="A3" s="3"/>
      <c r="B3" s="2" t="s">
        <v>37</v>
      </c>
      <c r="C3" s="2"/>
      <c r="D3" s="2"/>
      <c r="E3" s="7"/>
      <c r="F3" s="7"/>
      <c r="G3" s="7"/>
      <c r="H3" s="6"/>
      <c r="I3" s="5"/>
      <c r="J3" s="5"/>
      <c r="K3" s="5"/>
      <c r="L3" s="5"/>
      <c r="M3" s="5"/>
      <c r="N3" s="5"/>
      <c r="O3" s="5"/>
    </row>
    <row r="4" spans="1:15" ht="14" hidden="1" x14ac:dyDescent="0.15">
      <c r="A4" s="4"/>
      <c r="B4" s="7"/>
      <c r="C4" s="7"/>
      <c r="D4" s="7"/>
      <c r="E4" s="7"/>
      <c r="F4" s="7"/>
      <c r="G4" s="7"/>
      <c r="H4" s="6"/>
      <c r="I4" s="5"/>
      <c r="J4" s="5"/>
      <c r="K4" s="5"/>
      <c r="L4" s="5"/>
      <c r="M4" s="5"/>
      <c r="N4" s="5"/>
      <c r="O4" s="5"/>
    </row>
    <row r="5" spans="1:15" ht="16" x14ac:dyDescent="0.2">
      <c r="A5" s="4"/>
      <c r="B5" s="8" t="s">
        <v>31</v>
      </c>
      <c r="C5" s="2"/>
      <c r="D5" s="2"/>
      <c r="E5" s="2"/>
      <c r="F5" s="2"/>
      <c r="G5" s="7"/>
      <c r="H5" s="6"/>
      <c r="I5" s="5"/>
      <c r="J5" s="5"/>
      <c r="K5" s="9" t="s">
        <v>0</v>
      </c>
      <c r="L5" s="9"/>
      <c r="M5" s="9"/>
      <c r="N5" s="9"/>
      <c r="O5" s="5"/>
    </row>
    <row r="6" spans="1:15" ht="16" hidden="1" x14ac:dyDescent="0.2">
      <c r="A6" s="4"/>
      <c r="B6" s="10"/>
      <c r="C6" s="4"/>
      <c r="D6" s="4"/>
      <c r="E6" s="4"/>
      <c r="F6" s="4"/>
      <c r="G6" s="4"/>
      <c r="H6" s="6"/>
      <c r="I6" s="5"/>
      <c r="J6" s="5"/>
      <c r="K6" s="5"/>
      <c r="L6" s="5"/>
      <c r="M6" s="5"/>
      <c r="N6" s="5"/>
      <c r="O6" s="5"/>
    </row>
    <row r="7" spans="1:15" ht="14" x14ac:dyDescent="0.15">
      <c r="A7" s="4"/>
      <c r="B7" s="11" t="s">
        <v>1</v>
      </c>
      <c r="C7" s="12"/>
      <c r="D7" s="7"/>
      <c r="E7" s="7"/>
      <c r="F7" s="4"/>
      <c r="G7" s="4"/>
      <c r="H7" s="6"/>
      <c r="I7" s="5"/>
      <c r="J7" s="5"/>
      <c r="K7" s="5"/>
      <c r="L7" s="5"/>
      <c r="M7" s="5"/>
      <c r="N7" s="5"/>
      <c r="O7" s="5"/>
    </row>
    <row r="8" spans="1:15" ht="14" x14ac:dyDescent="0.15">
      <c r="A8" s="4"/>
      <c r="B8" s="7" t="s">
        <v>36</v>
      </c>
      <c r="C8" s="7"/>
      <c r="D8" s="7"/>
      <c r="E8" s="7"/>
      <c r="F8" s="4"/>
      <c r="G8" s="4"/>
      <c r="H8" s="6"/>
      <c r="I8" s="5"/>
      <c r="J8" s="5"/>
      <c r="K8" s="5"/>
      <c r="L8" s="5"/>
      <c r="M8" s="5"/>
      <c r="N8" s="5"/>
      <c r="O8" s="5"/>
    </row>
    <row r="9" spans="1:15" ht="14" x14ac:dyDescent="0.15">
      <c r="A9" s="4"/>
      <c r="B9" s="7" t="s">
        <v>2</v>
      </c>
      <c r="C9" s="7"/>
      <c r="D9" s="7"/>
      <c r="E9" s="7"/>
      <c r="F9" s="4"/>
      <c r="G9" s="4"/>
      <c r="H9" s="6"/>
      <c r="I9" s="5"/>
      <c r="J9" s="5"/>
      <c r="K9" s="5"/>
      <c r="L9" s="5"/>
      <c r="M9" s="5"/>
      <c r="N9" s="5"/>
      <c r="O9" s="5"/>
    </row>
    <row r="10" spans="1:15" ht="14" x14ac:dyDescent="0.15">
      <c r="A10" s="4"/>
      <c r="B10" s="7" t="s">
        <v>26</v>
      </c>
      <c r="C10" s="7"/>
      <c r="D10" s="7"/>
      <c r="E10" s="7"/>
      <c r="F10" s="4"/>
      <c r="G10" s="4"/>
      <c r="H10" s="6"/>
      <c r="I10" s="5"/>
      <c r="J10" s="5"/>
      <c r="K10" s="5"/>
      <c r="L10" s="5"/>
      <c r="M10" s="5"/>
      <c r="N10" s="5"/>
      <c r="O10" s="5"/>
    </row>
    <row r="11" spans="1:15" ht="14" x14ac:dyDescent="0.15">
      <c r="A11" s="7"/>
      <c r="B11" s="7"/>
      <c r="C11" s="13" t="s">
        <v>3</v>
      </c>
      <c r="D11" s="13" t="s">
        <v>5</v>
      </c>
      <c r="E11" s="13" t="s">
        <v>6</v>
      </c>
      <c r="F11" s="13" t="s">
        <v>21</v>
      </c>
      <c r="G11" s="13" t="s">
        <v>21</v>
      </c>
      <c r="H11" s="13" t="s">
        <v>4</v>
      </c>
      <c r="I11" s="13" t="s">
        <v>4</v>
      </c>
      <c r="J11" s="14"/>
      <c r="K11" s="13"/>
      <c r="L11" s="13"/>
      <c r="M11" s="15"/>
      <c r="N11" s="16"/>
      <c r="O11" s="16"/>
    </row>
    <row r="12" spans="1:15" ht="14" x14ac:dyDescent="0.15">
      <c r="A12" s="7"/>
      <c r="B12" s="7"/>
      <c r="C12" s="13" t="s">
        <v>28</v>
      </c>
      <c r="D12" s="13" t="s">
        <v>30</v>
      </c>
      <c r="E12" s="13" t="s">
        <v>32</v>
      </c>
      <c r="F12" s="13" t="s">
        <v>33</v>
      </c>
      <c r="G12" s="13" t="s">
        <v>34</v>
      </c>
      <c r="H12" s="31"/>
      <c r="I12" s="30"/>
      <c r="J12" s="14"/>
      <c r="K12" s="13"/>
      <c r="L12" s="13"/>
      <c r="M12" s="15"/>
      <c r="N12" s="16"/>
      <c r="O12" s="16"/>
    </row>
    <row r="13" spans="1:15" ht="14" x14ac:dyDescent="0.15">
      <c r="A13" s="7" t="s">
        <v>7</v>
      </c>
      <c r="B13" s="32" t="s">
        <v>25</v>
      </c>
      <c r="C13" s="12"/>
      <c r="D13" s="7"/>
      <c r="E13" s="7"/>
      <c r="F13" s="13"/>
      <c r="G13" s="7"/>
      <c r="H13" s="13"/>
      <c r="I13" s="12"/>
      <c r="J13" s="14"/>
      <c r="K13" s="13"/>
      <c r="L13" s="13"/>
      <c r="M13" s="17"/>
      <c r="N13" s="16"/>
      <c r="O13" s="16"/>
    </row>
    <row r="14" spans="1:15" ht="14" x14ac:dyDescent="0.15">
      <c r="A14" s="18">
        <v>6</v>
      </c>
      <c r="B14" s="21" t="s">
        <v>8</v>
      </c>
      <c r="C14" s="19">
        <v>18711734.859999999</v>
      </c>
      <c r="D14" s="19">
        <v>22449300</v>
      </c>
      <c r="E14" s="19">
        <v>28685100</v>
      </c>
      <c r="F14" s="19">
        <v>30022707</v>
      </c>
      <c r="G14" s="19">
        <v>24615295</v>
      </c>
      <c r="H14" s="19">
        <f>(D14/C14)*100</f>
        <v>119.97444474263996</v>
      </c>
      <c r="I14" s="19">
        <f>(E14/D14)*100</f>
        <v>127.77725808822547</v>
      </c>
      <c r="J14" s="21"/>
      <c r="K14" s="19"/>
      <c r="L14" s="19"/>
      <c r="M14" s="22"/>
      <c r="N14" s="23"/>
      <c r="O14" s="23"/>
    </row>
    <row r="15" spans="1:15" ht="14" x14ac:dyDescent="0.15">
      <c r="A15" s="18">
        <v>7</v>
      </c>
      <c r="B15" s="21" t="s">
        <v>9</v>
      </c>
      <c r="C15" s="19">
        <v>5008.13</v>
      </c>
      <c r="D15" s="19">
        <v>2007000</v>
      </c>
      <c r="E15" s="19">
        <v>1850000</v>
      </c>
      <c r="F15" s="19">
        <v>7000</v>
      </c>
      <c r="G15" s="19">
        <v>7000</v>
      </c>
      <c r="H15" s="19">
        <f t="shared" ref="H15:H30" si="0">(D15/C15)*100</f>
        <v>40074.838312903215</v>
      </c>
      <c r="I15" s="19">
        <f>(E15/D15)*100</f>
        <v>92.177379172894874</v>
      </c>
      <c r="J15" s="21"/>
      <c r="K15" s="19"/>
      <c r="L15" s="19"/>
      <c r="M15" s="22"/>
      <c r="N15" s="23"/>
      <c r="O15" s="23"/>
    </row>
    <row r="16" spans="1:15" ht="14" x14ac:dyDescent="0.15">
      <c r="A16" s="24"/>
      <c r="B16" s="21" t="s">
        <v>10</v>
      </c>
      <c r="C16" s="19">
        <f>C14+C15</f>
        <v>18716742.989999998</v>
      </c>
      <c r="D16" s="19">
        <f>D14+D15</f>
        <v>24456300</v>
      </c>
      <c r="E16" s="19">
        <f>E14+E15</f>
        <v>30535100</v>
      </c>
      <c r="F16" s="19">
        <f>F14+F15</f>
        <v>30029707</v>
      </c>
      <c r="G16" s="19">
        <f>G14+G15</f>
        <v>24622295</v>
      </c>
      <c r="H16" s="19">
        <f t="shared" si="0"/>
        <v>130.66536209353592</v>
      </c>
      <c r="I16" s="19">
        <f>(E16/D16)*100</f>
        <v>124.85576313669688</v>
      </c>
      <c r="J16" s="21"/>
      <c r="K16" s="19"/>
      <c r="L16" s="19"/>
      <c r="M16" s="22"/>
      <c r="N16" s="16"/>
      <c r="O16" s="16"/>
    </row>
    <row r="17" spans="1:15" ht="14" x14ac:dyDescent="0.15">
      <c r="A17" s="20"/>
      <c r="B17" s="29"/>
      <c r="C17" s="20"/>
      <c r="D17" s="20"/>
      <c r="E17" s="20"/>
      <c r="F17" s="20"/>
      <c r="G17" s="18"/>
      <c r="H17" s="19"/>
      <c r="I17" s="19"/>
      <c r="J17" s="21"/>
      <c r="K17" s="4"/>
      <c r="L17" s="4"/>
      <c r="M17" s="22"/>
      <c r="N17" s="5"/>
      <c r="O17" s="5"/>
    </row>
    <row r="18" spans="1:15" ht="14" x14ac:dyDescent="0.15">
      <c r="A18" s="11">
        <v>3</v>
      </c>
      <c r="B18" s="21" t="s">
        <v>11</v>
      </c>
      <c r="C18" s="19">
        <v>11691414.77</v>
      </c>
      <c r="D18" s="19">
        <v>14289832.689999999</v>
      </c>
      <c r="E18" s="19">
        <v>20052680.510000002</v>
      </c>
      <c r="F18" s="19">
        <v>14476607</v>
      </c>
      <c r="G18" s="19">
        <v>13910365</v>
      </c>
      <c r="H18" s="19">
        <f t="shared" si="0"/>
        <v>122.2250084452354</v>
      </c>
      <c r="I18" s="19">
        <f t="shared" ref="I18:I30" si="1">(E18/D18)*100</f>
        <v>140.32830856048324</v>
      </c>
      <c r="J18" s="21"/>
      <c r="K18" s="19"/>
      <c r="L18" s="19"/>
      <c r="M18" s="22"/>
      <c r="N18" s="23"/>
      <c r="O18" s="23"/>
    </row>
    <row r="19" spans="1:15" ht="14" x14ac:dyDescent="0.15">
      <c r="A19" s="18">
        <v>4</v>
      </c>
      <c r="B19" s="21" t="s">
        <v>12</v>
      </c>
      <c r="C19" s="19">
        <v>4108038.47</v>
      </c>
      <c r="D19" s="19">
        <v>7459400</v>
      </c>
      <c r="E19" s="19">
        <v>14532419.49</v>
      </c>
      <c r="F19" s="19">
        <v>14603100</v>
      </c>
      <c r="G19" s="19">
        <v>10711930</v>
      </c>
      <c r="H19" s="19">
        <f t="shared" si="0"/>
        <v>181.58057804166569</v>
      </c>
      <c r="I19" s="19">
        <f t="shared" si="1"/>
        <v>194.820219990884</v>
      </c>
      <c r="J19" s="21"/>
      <c r="K19" s="19"/>
      <c r="L19" s="19"/>
      <c r="M19" s="22"/>
      <c r="N19" s="23"/>
      <c r="O19" s="23"/>
    </row>
    <row r="20" spans="1:15" ht="14" x14ac:dyDescent="0.15">
      <c r="A20" s="19"/>
      <c r="B20" s="21" t="s">
        <v>13</v>
      </c>
      <c r="C20" s="19">
        <f>C18+C19</f>
        <v>15799453.24</v>
      </c>
      <c r="D20" s="19">
        <f>D18+D19</f>
        <v>21749232.689999998</v>
      </c>
      <c r="E20" s="19">
        <f>E18+E19</f>
        <v>34585100</v>
      </c>
      <c r="F20" s="19">
        <f>F18+F19</f>
        <v>29079707</v>
      </c>
      <c r="G20" s="19">
        <f>G18+G19</f>
        <v>24622295</v>
      </c>
      <c r="H20" s="19">
        <f t="shared" si="0"/>
        <v>137.65813512417472</v>
      </c>
      <c r="I20" s="19">
        <f t="shared" si="1"/>
        <v>159.01756394330988</v>
      </c>
      <c r="J20" s="21"/>
      <c r="K20" s="19"/>
      <c r="L20" s="19"/>
      <c r="M20" s="22"/>
      <c r="N20" s="23"/>
      <c r="O20" s="23"/>
    </row>
    <row r="21" spans="1:15" ht="14" x14ac:dyDescent="0.15">
      <c r="A21" s="24" t="s">
        <v>14</v>
      </c>
      <c r="B21" s="21" t="s">
        <v>22</v>
      </c>
      <c r="C21" s="24"/>
      <c r="D21" s="24"/>
      <c r="E21" s="20"/>
      <c r="F21" s="24"/>
      <c r="G21" s="18"/>
      <c r="H21" s="19"/>
      <c r="I21" s="19"/>
      <c r="J21" s="21"/>
      <c r="K21" s="4"/>
      <c r="L21" s="4"/>
      <c r="M21" s="22"/>
      <c r="N21" s="16"/>
      <c r="O21" s="16"/>
    </row>
    <row r="22" spans="1:15" ht="14" x14ac:dyDescent="0.15">
      <c r="A22" s="26">
        <v>8</v>
      </c>
      <c r="B22" s="21" t="s">
        <v>23</v>
      </c>
      <c r="C22" s="19"/>
      <c r="D22" s="19">
        <v>300000</v>
      </c>
      <c r="E22" s="19">
        <v>5000000</v>
      </c>
      <c r="F22" s="19"/>
      <c r="G22" s="18"/>
      <c r="H22" s="19"/>
      <c r="I22" s="19"/>
      <c r="J22" s="21"/>
      <c r="K22" s="19"/>
      <c r="L22" s="19"/>
      <c r="M22" s="22"/>
      <c r="N22" s="16"/>
      <c r="O22" s="16"/>
    </row>
    <row r="23" spans="1:15" ht="14" x14ac:dyDescent="0.15">
      <c r="A23" s="18">
        <v>5</v>
      </c>
      <c r="B23" s="21" t="s">
        <v>15</v>
      </c>
      <c r="C23" s="19">
        <v>-977692.93</v>
      </c>
      <c r="D23" s="19">
        <v>-950000</v>
      </c>
      <c r="E23" s="19">
        <v>-950000</v>
      </c>
      <c r="F23" s="19">
        <v>-950000</v>
      </c>
      <c r="G23" s="19"/>
      <c r="H23" s="19">
        <f t="shared" si="0"/>
        <v>97.167522731293559</v>
      </c>
      <c r="I23" s="19">
        <f>(E23/D23)*100</f>
        <v>100</v>
      </c>
      <c r="J23" s="21"/>
      <c r="K23" s="19"/>
      <c r="L23" s="19"/>
      <c r="M23" s="22"/>
      <c r="N23" s="23"/>
      <c r="O23" s="23"/>
    </row>
    <row r="24" spans="1:15" ht="14" x14ac:dyDescent="0.15">
      <c r="A24" s="20"/>
      <c r="B24" s="21" t="s">
        <v>16</v>
      </c>
      <c r="C24" s="19"/>
      <c r="D24" s="19"/>
      <c r="E24" s="19"/>
      <c r="F24" s="19"/>
      <c r="G24" s="19"/>
      <c r="H24" s="19"/>
      <c r="I24" s="19"/>
      <c r="J24" s="21"/>
      <c r="K24" s="19"/>
      <c r="L24" s="19"/>
      <c r="M24" s="22"/>
      <c r="N24" s="5"/>
      <c r="O24" s="5"/>
    </row>
    <row r="25" spans="1:15" ht="14" x14ac:dyDescent="0.15">
      <c r="A25" s="25"/>
      <c r="B25" s="21" t="s">
        <v>17</v>
      </c>
      <c r="C25" s="19">
        <f>C16+C22</f>
        <v>18716742.989999998</v>
      </c>
      <c r="D25" s="19">
        <f>D16+D22</f>
        <v>24756300</v>
      </c>
      <c r="E25" s="19">
        <f>E16+E22</f>
        <v>35535100</v>
      </c>
      <c r="F25" s="19">
        <f>F16+F22</f>
        <v>30029707</v>
      </c>
      <c r="G25" s="19">
        <f>G16+G22</f>
        <v>24622295</v>
      </c>
      <c r="H25" s="19">
        <f t="shared" si="0"/>
        <v>132.26820506765961</v>
      </c>
      <c r="I25" s="19">
        <f t="shared" si="1"/>
        <v>143.53962425725976</v>
      </c>
      <c r="J25" s="21"/>
      <c r="K25" s="19"/>
      <c r="L25" s="19"/>
      <c r="M25" s="22"/>
      <c r="N25" s="27"/>
      <c r="O25" s="27"/>
    </row>
    <row r="26" spans="1:15" ht="14" x14ac:dyDescent="0.15">
      <c r="A26" s="20"/>
      <c r="B26" s="21" t="s">
        <v>18</v>
      </c>
      <c r="C26" s="19">
        <f>C18+C19-C23</f>
        <v>16777146.17</v>
      </c>
      <c r="D26" s="19">
        <f>D18+D19-D23</f>
        <v>22699232.689999998</v>
      </c>
      <c r="E26" s="19">
        <f>E18+E19-E23</f>
        <v>35535100</v>
      </c>
      <c r="F26" s="19">
        <f>F18+F19-F23</f>
        <v>30029707</v>
      </c>
      <c r="G26" s="19">
        <f>G18+G19-G23</f>
        <v>24622295</v>
      </c>
      <c r="H26" s="19">
        <f t="shared" si="0"/>
        <v>135.2985332546578</v>
      </c>
      <c r="I26" s="19">
        <f t="shared" si="1"/>
        <v>156.54758240200235</v>
      </c>
      <c r="J26" s="21"/>
      <c r="K26" s="19"/>
      <c r="L26" s="19"/>
      <c r="M26" s="22"/>
      <c r="N26" s="5"/>
      <c r="O26" s="5"/>
    </row>
    <row r="27" spans="1:15" ht="14" x14ac:dyDescent="0.15">
      <c r="A27" s="20"/>
      <c r="B27" s="21" t="s">
        <v>35</v>
      </c>
      <c r="C27" s="19">
        <v>1939596.82</v>
      </c>
      <c r="D27" s="19"/>
      <c r="E27" s="19"/>
      <c r="F27" s="19"/>
      <c r="G27" s="19"/>
      <c r="H27" s="19"/>
      <c r="I27" s="19"/>
      <c r="J27" s="21"/>
      <c r="K27" s="28"/>
      <c r="L27" s="28"/>
      <c r="M27" s="22"/>
      <c r="N27" s="5"/>
      <c r="O27" s="5"/>
    </row>
    <row r="28" spans="1:15" ht="14" x14ac:dyDescent="0.15">
      <c r="A28" s="20"/>
      <c r="B28" s="21" t="s">
        <v>27</v>
      </c>
      <c r="C28" s="19">
        <v>3996664.13</v>
      </c>
      <c r="D28" s="19">
        <v>2057067.31</v>
      </c>
      <c r="E28" s="19"/>
      <c r="F28" s="19"/>
      <c r="G28" s="19"/>
      <c r="H28" s="19"/>
      <c r="I28" s="19"/>
      <c r="J28" s="21"/>
      <c r="K28" s="19"/>
      <c r="L28" s="19"/>
      <c r="M28" s="22"/>
      <c r="N28" s="5"/>
      <c r="O28" s="5"/>
    </row>
    <row r="29" spans="1:15" ht="14" x14ac:dyDescent="0.15">
      <c r="A29" s="20"/>
      <c r="B29" s="21" t="s">
        <v>19</v>
      </c>
      <c r="C29" s="19">
        <v>18716742.989999998</v>
      </c>
      <c r="D29" s="19">
        <v>24756300</v>
      </c>
      <c r="E29" s="19">
        <v>35535100</v>
      </c>
      <c r="F29" s="19">
        <v>30029707</v>
      </c>
      <c r="G29" s="19">
        <v>24622295</v>
      </c>
      <c r="H29" s="19">
        <f>(D29/C29)*100</f>
        <v>132.26820506765961</v>
      </c>
      <c r="I29" s="19">
        <f t="shared" si="1"/>
        <v>143.53962425725976</v>
      </c>
      <c r="J29" s="21"/>
      <c r="K29" s="19"/>
      <c r="L29" s="19"/>
      <c r="M29" s="22"/>
      <c r="N29" s="5"/>
      <c r="O29" s="5"/>
    </row>
    <row r="30" spans="1:15" ht="14" x14ac:dyDescent="0.15">
      <c r="A30" s="20"/>
      <c r="B30" s="21" t="s">
        <v>20</v>
      </c>
      <c r="C30" s="19">
        <v>20773810.300000001</v>
      </c>
      <c r="D30" s="19">
        <v>24756300</v>
      </c>
      <c r="E30" s="19">
        <v>35535100</v>
      </c>
      <c r="F30" s="19">
        <v>30029707</v>
      </c>
      <c r="G30" s="19">
        <v>24622295</v>
      </c>
      <c r="H30" s="19">
        <f t="shared" si="0"/>
        <v>119.17072334101366</v>
      </c>
      <c r="I30" s="19">
        <f t="shared" si="1"/>
        <v>143.53962425725976</v>
      </c>
      <c r="J30" s="19"/>
      <c r="K30" s="19"/>
      <c r="L30" s="19"/>
      <c r="M30" s="22"/>
      <c r="N30" s="5"/>
      <c r="O30" s="5"/>
    </row>
    <row r="31" spans="1:15" ht="14" x14ac:dyDescent="0.15">
      <c r="A31" s="20"/>
      <c r="B31" s="21" t="s">
        <v>29</v>
      </c>
      <c r="C31" s="19">
        <v>2057067.31</v>
      </c>
      <c r="D31" s="19"/>
      <c r="E31" s="19"/>
      <c r="F31" s="19"/>
      <c r="G31" s="19"/>
      <c r="H31" s="19"/>
      <c r="I31" s="19"/>
      <c r="J31" s="21"/>
      <c r="K31" s="19"/>
      <c r="L31" s="19"/>
      <c r="M31" s="22"/>
      <c r="N31" s="5"/>
      <c r="O31" s="5"/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scale="9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1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Microsoft Office User</cp:lastModifiedBy>
  <cp:lastPrinted>2020-12-28T09:43:05Z</cp:lastPrinted>
  <dcterms:created xsi:type="dcterms:W3CDTF">2010-12-13T08:22:48Z</dcterms:created>
  <dcterms:modified xsi:type="dcterms:W3CDTF">2021-01-08T10:58:16Z</dcterms:modified>
</cp:coreProperties>
</file>