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MATEA-DARKO\DARKO\1. JAVNA NABAVA 2025 - DOKUMENTACIJA\Ucjevljenje kanala oborinske odvodnje\"/>
    </mc:Choice>
  </mc:AlternateContent>
  <xr:revisionPtr revIDLastSave="0" documentId="13_ncr:1_{E4D544F0-1B54-47AF-AA37-A200C5D7587E}" xr6:coauthVersionLast="47" xr6:coauthVersionMax="47" xr10:uidLastSave="{00000000-0000-0000-0000-000000000000}"/>
  <bookViews>
    <workbookView xWindow="8160" yWindow="765" windowWidth="20595" windowHeight="20115" xr2:uid="{62F2AE18-DD76-45CA-A05A-8F161DA7808A}"/>
  </bookViews>
  <sheets>
    <sheet name="TROSKOVNIK" sheetId="1" r:id="rId1"/>
    <sheet name="Sheet1" sheetId="2" r:id="rId2"/>
  </sheets>
  <definedNames>
    <definedName name="_xlnm.Print_Area" localSheetId="0">TROSKOVNIK!$A$4:$G$103</definedName>
    <definedName name="_xlnm.Print_Titles" localSheetId="0">TROSKOVNIK!$4:$5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8" i="1" l="1"/>
  <c r="G46" i="1"/>
  <c r="G47" i="1"/>
  <c r="G77" i="1"/>
  <c r="G75" i="1"/>
  <c r="G69" i="1"/>
  <c r="G65" i="1"/>
  <c r="G64" i="1"/>
  <c r="G63" i="1"/>
  <c r="G61" i="1"/>
  <c r="G57" i="1"/>
  <c r="G54" i="1"/>
  <c r="G53" i="1"/>
  <c r="G45" i="1"/>
  <c r="G39" i="1"/>
  <c r="G36" i="1"/>
  <c r="G31" i="1"/>
  <c r="G20" i="1"/>
  <c r="G19" i="1"/>
  <c r="G17" i="1"/>
  <c r="G16" i="1"/>
  <c r="G18" i="1"/>
  <c r="G15" i="1"/>
  <c r="G14" i="1"/>
  <c r="G13" i="1"/>
  <c r="G81" i="1" l="1"/>
  <c r="G86" i="1" s="1"/>
  <c r="G23" i="1"/>
  <c r="G85" i="1" s="1"/>
  <c r="G89" i="1" l="1"/>
  <c r="G90" i="1" s="1"/>
  <c r="G91" i="1" s="1"/>
</calcChain>
</file>

<file path=xl/sharedStrings.xml><?xml version="1.0" encoding="utf-8"?>
<sst xmlns="http://schemas.openxmlformats.org/spreadsheetml/2006/main" count="125" uniqueCount="104">
  <si>
    <t>Količina</t>
  </si>
  <si>
    <t>SVEUKUPNO:</t>
  </si>
  <si>
    <t>O.T.U.</t>
  </si>
  <si>
    <t>Jed. mj.</t>
  </si>
  <si>
    <t>UKUPNO</t>
  </si>
  <si>
    <t>Red. Br.</t>
  </si>
  <si>
    <t>Opis stavke</t>
  </si>
  <si>
    <t>1.</t>
  </si>
  <si>
    <t>PRIPREMNI RADOVI</t>
  </si>
  <si>
    <t>kom</t>
  </si>
  <si>
    <t>PRIPREMNI RADOVI – UKUPNO :</t>
  </si>
  <si>
    <t>m'</t>
  </si>
  <si>
    <t xml:space="preserve">m³ </t>
  </si>
  <si>
    <t>PRIJEVOZ MATERIJALA</t>
  </si>
  <si>
    <t xml:space="preserve">Jed.       cijena   </t>
  </si>
  <si>
    <t>REKAPITULACIJA:</t>
  </si>
  <si>
    <t>UKUPNO:</t>
  </si>
  <si>
    <t>PDV</t>
  </si>
  <si>
    <t>Rad obuhvaća prijevoz iskopanog materijala (prema potpoglavlju 2-02) od mjesta iskopa, koje može biti u usjeku, rovu ili pozajmištu, do mjesta istovara, obično u nasip ili odlagalište.
Količina prevezenog materijala mjeri se u kubičnim metrima iskopanog sraslog materijala prema projektu i stvarno prevezenog na određenu udaljenost. Ako se mora prevesti materijal iz pozajmišta, prijevoz se mjeri po kubičnom metru izrađenog nasipa.
Plaća se prema ugovorenim jediničnim cijenama za kubični metar prevezenog materijala na određenu prijevoznu dužinu.</t>
  </si>
  <si>
    <t>Prijevoz materijala "C" kategorije do deponije koju osigurava ponuditelj.</t>
  </si>
  <si>
    <t>Obračun radova:</t>
  </si>
  <si>
    <t>CESTOVNA KANALIZACIJA</t>
  </si>
  <si>
    <t>UNUTARNJA ODVODNJA</t>
  </si>
  <si>
    <t>1.  PRIPREMNI RADOVI</t>
  </si>
  <si>
    <t>UNUTARNJA ODVODNJA - UKUPNO:</t>
  </si>
  <si>
    <t>ČIŠĆENJE I PRIPREMA TERENA</t>
  </si>
  <si>
    <t>UKLANJANJE UMJETNIH OBJEKATA, PROMETNIH ZNAKOVA, REKLAMNIH PLOČA I SLIČNO</t>
  </si>
  <si>
    <t>Vađenje i demontiranje prometnih znakova, reklamnih ploča, čeličnih odbojnika, kolobrana i druge prometne opreme na cesti treba obaviti tako da se svi sastavni dijelovi sačuvaju neoštećeni i da ih je moguće opet upotrijebiti. Izvođač je dužan čuvati ispravne dijelove prometne opreme i reklamnih ploča dok ih ne preuzme investitor ili vlasnik.
Umjetne objekte, zidove i ostale naprave treba rušiti i uklanjati uz primjenu zaštitnih mjera prema važećim propisima te tako da se ne izazove šteta na susjednim objektima i posjedima kao i na postojećoj cesti.
Postojeće kolničke konstrukcije treba rušiti tako da teren nakon rušenja bude sposoban za funkcionalnu upotrebu, koja se predviđa projektom, odnosno odredbom nadzornog inženjera.
Postojeće ograde od žice, drveća, kamena ili betonskih i drugih elemenata, koje zadiru u profil ceste, treba porušiti i premjestiti na granicu cestovnog pojasa.</t>
  </si>
  <si>
    <t>Rušenje i uklanjanje postojećih propusta, uklanjanje rubnjaka, prometne opreme, rušenje i premještanje ograda, rušenje dotrajalih zgrada, odstranjivanje odlagališta i drugih objekata treba obaviti bez nanošenja štete na ostalim objektima i posjedima uz cestu.
Materijal od porušenih objekata treba odložiti na mjesto gdje neće smetati radovima i gdje neće narušavati estetski izgled ceste i okolice, a prema odluci nadzornog inženjera.
U ovaj rad uključeni su svi potrebni radovi, materijali i prijevozi potrebni za dovršenje posla.</t>
  </si>
  <si>
    <t>Rezanje asfalta</t>
  </si>
  <si>
    <t>Rušenje postojećih asfaltnih površina u debljini 10 cm</t>
  </si>
  <si>
    <t>m²</t>
  </si>
  <si>
    <t>Rušenje i uklanjanje postojećih kolnih ulaza</t>
  </si>
  <si>
    <t>SLIVNICI (VODOLOVNA GRLA )</t>
  </si>
  <si>
    <t>Izrada modularnih slivnika s taložnicom i ljevano-željeznom kišnom rešetkom dimenzija 400x400 mm, nosivosti 400 kN od polietilenskih cijevi visoke gustoće (PEHD), vanjskog promjera cijevi DN 500 mm. PEHD slivnik izrađen od dvoslojne rebraste cijevi klase nosivosti SN8 sa zavarenom PEHD pločom koja formira dno taložnice i izvedenim spojem za slivničku vezu. Slivnik u kompletu obuhvaća i pripadajući spojni materijal za spajanje slivničke veze. Izrada modularnog slivnika na uredno izvedenu podlogu, u svemu prema projektu.  Obračun je po komadu izvedenog slivnika, a u cijeni je uključena nabava, prijevoz i ugradnja svih sastavnih dijelova prema uputi proizvođača, izrada betonske podloge,  postavljanje okvira i kišne rešetke kao i sav ostali rad, oprema i materijal potreban za potpuno dovršenje stavke. Izvedba, kontrola kakvoće i obračun prema OTU 3-04.5.</t>
  </si>
  <si>
    <t>Priključne cijevi za slivnike.</t>
  </si>
  <si>
    <t>Dobava i ugradba polietilenskih cijevi visoke gustoće (PEHD) vanjskog promjera cijevi DN200 mm za spoj slivnika na kanalizaciju. Stavka obuhvaća iskop, izradu podloge, dobavu, ugradnju, zatrpavanje cijevi kao i fazonske komade, brtvila, obradu spojeva i sve ostalo što je potrebno za potpuno dovršenje rada na ugradnji priključnih cijevi.</t>
  </si>
  <si>
    <t xml:space="preserve"> - cijevi DN200 mm</t>
  </si>
  <si>
    <t>IZVEDBA SPOJEVA NA POSTOJEĆU KANALIZACIJU</t>
  </si>
  <si>
    <t>Stavka obuhvaća izvedbu priključka novih krakova kanalizacije. Stavka uključuje izvedbu priključka sa svim potrebnim materijalom, te sve ostalo potrebno za potpuno dovršenje posla.</t>
  </si>
  <si>
    <t>Izvedba spojeva na postojeću kanalizaciju</t>
  </si>
  <si>
    <t>Rušenje i uklanjanje postojećih velikih rubnjaka</t>
  </si>
  <si>
    <t>Vađenje i demontiranje postojećih zacjevljenja</t>
  </si>
  <si>
    <t>Rušenje i uklanjanje postojećih slivnika</t>
  </si>
  <si>
    <t>Rušenje i uklanjanje postojećih uljevnih okana</t>
  </si>
  <si>
    <t>ISKOP ROVA ZA KANALIZACIJU I REVIZIJSKA OKNA</t>
  </si>
  <si>
    <t>Stavka obuhvaća strojni iskop rova za kanalizaciju i revizijska okna uz dodatak ručnog rada u  materijalu kategorije  “C”, odvoz viška materijala na deponiju, pronalazak deponije i svi troškovi deponiranja, te zaštita rova razupiranjem. Stavka obuhvaća i po potrebi ručno planiranje na projektiranu visinu.</t>
  </si>
  <si>
    <t>Rad se mjeri u kubičnim metrima stvarno izvršenog iskopa u sraslom stanju prema mjerama iz projekta.</t>
  </si>
  <si>
    <t xml:space="preserve">Iskop rova </t>
  </si>
  <si>
    <t>IZRADA PODLOŽNOG SLOJA KANALIZACIJSKIH CIJEVI</t>
  </si>
  <si>
    <t>Na pripremljeno i preuzeto dno iskopa, moguće je započeti ugradnju podložnog sloja od pijeska prema rješenjima iz projekta.
Rad obuhvaća dobavu, razastiranje, planiranje i nabijanje pijeska u sloju prema projektu.
Podloga od pijeska ugrađuje se na odgovarajuće pripremljen planum iskopa dna rova. Minimalna debljina podložnog sloja je od 3-5 cm.
Podloga od pijeska izvodi se na cijeloj širini dna, u jednom ili dva sloja prema projektu.
Rad obuhvaća i ugradnju podložaka za horizontalno i visinsko osiguranje projektiranog položaja cijevi.
Rad se mjeri i obračunava po metru kubičnom (m3) ugrađenog podložnog sloja pijeska debljine 10 cm.</t>
  </si>
  <si>
    <t>UGRADNJA ODVODNIH CIJEVI CESTOVNE KANALIZACIJE</t>
  </si>
  <si>
    <t>Nabava, dobava i ugradnja gravitacijske kanalizacijske cijevi izrađene od polietilena visoke gustoće PEHD prema normi EN13476. Cijevi su profilirane vanjske stjenke i glatke unutrašnje, obodne krutosti prema statičkom proračunu ATV A127. Cijevi moraju biti minimalne obodne krutosti SN8 (8kN/m²) te načina spajanja pomoću zasebne spojnice i gumene brtve. Stavka obuhvaća sav rad i materijal, komplet koji čini cijev, spojnica i dvije brtve i sve ostalo što je potrebno za potpuno dovršenje rada na ugradnji kanalizacije, uključivo i kontrolu vodonepropusnosti.</t>
  </si>
  <si>
    <t>Rad se mjeri i obračunava po metru dužnom (m1) ugrađene cijevi.</t>
  </si>
  <si>
    <t>PEHD korugirana SN8, DN500mm</t>
  </si>
  <si>
    <t>REVIZIJSKA OKNA (RO)</t>
  </si>
  <si>
    <t>Polumontažna revizijska okna od PEHD montažnih
elemenata</t>
  </si>
  <si>
    <t>Rad obuhvaća nabavu, dopremu i ugradnju tvornički proizvedenih elemenata revizijskog okna od polietilenskih cijevi visoke gustoće te postavljanje i ugradnju elemenata revizijskog okna prema uputama proizvođača i projektu. Dijelovi revizijskog okna, ugrađuju se po propisanoj shemi na prethodno pripremljenu betonsku podlogu debljine 10 cm.
Za betonsku podlogu koristi se beton klase C 12/15. 
Kanalizacijska revizijska i priključna okna moraju biti izrađena od PE materijala. Okna su kružnog unutarnjeg promjera DN1000. Okna su modularna i sastoje se od donjeg dijela – kinete, tijela okna i konusnog završetka izlazne dimenzije DN625. Konusni dio mora imati mogućnost skraćenja na licu mjesta do 250mm. Način spajanja dijelova okna međusobno mora osiguravati trajnu vodonepropusnost u oba smjera, pod utjecajem vanjskog prometnog opterećenja.</t>
  </si>
  <si>
    <t>Obračun radova:
Radovi se mjere i obračunavaju po komadima ugrađenog i preuzetog revizijskog okna.
U jediničnu cijenu revizijskog okna uključen je nabava, doprema svih sastavnih dijelova revizijskih okna i ugradnja dijelova prema zadanoj shemi projektanta ili proizvođača. 
U cijenu izvedbe revizijskog okna uključena je prema potrebi izvedba kinete, ugradnja stupaljki, izvedba ležaja ili okvira poklopca, uklanjanje oplate i čišćenje okoliša nakon izvedbe radova.</t>
  </si>
  <si>
    <t>Ugradnja poklopaca na revizijska okna</t>
  </si>
  <si>
    <t>Ugradnja poklopaca na revizijska okna Ø 600 mm, nosivosti poklopca 250 kN. Ugradnja lijevano željeznog poklopca dimenzija, težine i nosivosti prema projektu. Obračunava se po komadu ugrađenog poklopca, a u cijeni je uključena nabava poklopca i okvira, po potrebi uskladištenje, prijevoz i prijenos te postavljanje poklopca na pripremljeno ležište prema detaljima iz projekta.  Izvedba, kontrola kakvoće i obračun prema OTU 3-04.4.4.</t>
  </si>
  <si>
    <t>ZATRPAVANJE ROVA KANALIZACIJE</t>
  </si>
  <si>
    <t>Zatrpavanje kanalizacijskog rova smije započeti nakon što izvođač predoči dokaze uporabljivosti materijala i elemenata, te potvrdu ovlaštenog tijela o vodonepropusnosti, te pošto nadzorni inženjer preuzme ugrađene kanalizacijske cijevi
Za ispunu rova treba koristiti materijal iz iskopa rova, ako po svojim svojstvima odgovara zahtjevima iz potpoglavlja 2-09 OTU-a. 
Ako materijal ne udovoljava navedenim zahtjevima izvođač treba predložiti drugi materijal za ispunu, uz odobrenje nadzornog organa.
 Rad obuhvaća razastiranje i planiranje materijala u slojevima, sabijanje laganim sredstvima za sabijanje tla ili ručno nabijačima.</t>
  </si>
  <si>
    <t>Obračun radova:
Rad po ovoj stavci obračunava se po m3 ugrađenog materijala u rovu uz odbitak volumena kanalizacione cijevi u profilu kao prema projektu, a plača po ugovorenoj cijeni u koju je uključen sav materijal, prijevoz i rad na izradi ispune rova i sve ostalo što je potrebno za potpuno dovršenje rada.</t>
  </si>
  <si>
    <t>Dio rova oko cijevi do visine od 30 cm iznad cijevi zatrpava se pogodnim zemljanim ili pjeskovitim materijalom u kome nesmije biti zrna većih od 8 mm. Zbija se oprezno, ručno a posebno sa strane i iznad cijevi kako ne bi došlo do oštećenja cijevi.</t>
  </si>
  <si>
    <t>Zatrpavanje kanalskog rova pogodnim kamenim materijalom u slojevima po 30 cm sa nabijanjem. Zbija se oprezno,ručno,kako nebi došlo do oštečenja cijevi. Dio ispune viši od 70 cm iznad tjemena cijevi zbija se strojno.Traženi stupanj zbijenosti iznosi minimalno Sz&gt;=95%.</t>
  </si>
  <si>
    <t xml:space="preserve"> - revizijska okna od cijevi DN1000 mm do visine od 2.50 m</t>
  </si>
  <si>
    <t>Rušenje i uklanjanje postojeće ograde s parapetom</t>
  </si>
  <si>
    <t>PEHD korugirana SN8, DN800mm</t>
  </si>
  <si>
    <t>PEHD korugirana SN8, DN1000mm</t>
  </si>
  <si>
    <t>Ugradnja poklopaca na revizijska okna Ø 600 mm, nosivosti poklopca 400 kN. Ugradnja lijevano željeznog poklopca dimenzija, težine i nosivosti prema projektu. Obračunava se po komadu ugrađenog poklopca, a u cijeni je uključena nabava poklopca i okvira, po potrebi uskladištenje, prijevoz i prijenos te postavljanje poklopca na pripremljeno ležište prema detaljima iz projekta.  Izvedba, kontrola kakvoće i obračun prema OTU 3-04.4.4.</t>
  </si>
  <si>
    <t xml:space="preserve"> - revizijska okna od cijevi DN1000 mm do visine od 3.00 m</t>
  </si>
  <si>
    <t>2.  UNUTARNJA ODVODNJA</t>
  </si>
  <si>
    <t>1.1.</t>
  </si>
  <si>
    <t>1.1.1.</t>
  </si>
  <si>
    <t>1.1.2.</t>
  </si>
  <si>
    <t>1.1.3.</t>
  </si>
  <si>
    <t>1.1.4.</t>
  </si>
  <si>
    <t>1.1.5.</t>
  </si>
  <si>
    <t>1.1.6.</t>
  </si>
  <si>
    <t>1.1.7.</t>
  </si>
  <si>
    <t>1.1.8.</t>
  </si>
  <si>
    <t>2.1.</t>
  </si>
  <si>
    <t>2.1.1.</t>
  </si>
  <si>
    <t>2.1.2.</t>
  </si>
  <si>
    <t>2.1.3.</t>
  </si>
  <si>
    <t>2.1.4.</t>
  </si>
  <si>
    <t>2.1.4.1.</t>
  </si>
  <si>
    <t>2.1.4.2.</t>
  </si>
  <si>
    <t>2.1.4.3.</t>
  </si>
  <si>
    <t>2.1.5.</t>
  </si>
  <si>
    <t>2.1.5.1.</t>
  </si>
  <si>
    <t>2.1.5.2.</t>
  </si>
  <si>
    <t>2.1.6.</t>
  </si>
  <si>
    <t>2.1.6.1.</t>
  </si>
  <si>
    <t>2.1.6.2.</t>
  </si>
  <si>
    <t>2.1.7.</t>
  </si>
  <si>
    <t>2.1.8.</t>
  </si>
  <si>
    <t>2.1.9.</t>
  </si>
  <si>
    <t>2.1.10.</t>
  </si>
  <si>
    <t>2.1.10.1.</t>
  </si>
  <si>
    <t>2.1.10.2.</t>
  </si>
  <si>
    <t>Ev. broj nabave 27/25-JNP</t>
  </si>
  <si>
    <t>Prilog 5 - troškovnik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</si>
</sst>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9"/>
      <name val="Arial"/>
      <charset val="238"/>
    </font>
    <font>
      <b/>
      <sz val="10"/>
      <name val="Arial"/>
      <family val="2"/>
      <charset val="238"/>
    </font>
    <font>
      <sz val="8"/>
      <name val="Arial"/>
      <family val="2"/>
      <charset val="238"/>
    </font>
    <font>
      <b/>
      <sz val="9"/>
      <name val="Arial"/>
      <family val="2"/>
      <charset val="238"/>
    </font>
    <font>
      <sz val="9"/>
      <name val="Arial"/>
      <family val="2"/>
      <charset val="238"/>
    </font>
    <font>
      <sz val="10"/>
      <name val="Arial"/>
      <family val="2"/>
      <charset val="238"/>
    </font>
    <font>
      <sz val="9"/>
      <name val="Arial"/>
      <family val="2"/>
      <charset val="238"/>
    </font>
    <font>
      <sz val="9"/>
      <name val="Swis721 Ex BT"/>
      <family val="2"/>
      <charset val="238"/>
    </font>
    <font>
      <sz val="9"/>
      <name val="Arial"/>
      <family val="2"/>
      <charset val="238"/>
    </font>
    <font>
      <sz val="11"/>
      <name val="Arial"/>
      <family val="2"/>
      <charset val="238"/>
    </font>
    <font>
      <sz val="9"/>
      <color indexed="10"/>
      <name val="Arial"/>
      <family val="2"/>
      <charset val="238"/>
    </font>
    <font>
      <sz val="12"/>
      <name val="HRHelvetica"/>
    </font>
    <font>
      <b/>
      <sz val="8"/>
      <name val="Arial"/>
      <family val="2"/>
      <charset val="238"/>
    </font>
    <font>
      <b/>
      <sz val="8"/>
      <name val="Tahoma"/>
      <family val="2"/>
      <charset val="238"/>
    </font>
    <font>
      <sz val="8"/>
      <name val="Tahoma"/>
      <family val="2"/>
      <charset val="238"/>
    </font>
    <font>
      <b/>
      <sz val="8"/>
      <color indexed="10"/>
      <name val="Tahoma"/>
      <family val="2"/>
      <charset val="238"/>
    </font>
    <font>
      <sz val="11"/>
      <color theme="1"/>
      <name val="Calibri"/>
      <family val="2"/>
      <charset val="238"/>
      <scheme val="minor"/>
    </font>
    <font>
      <sz val="9"/>
      <color rgb="FFFF0000"/>
      <name val="Arial"/>
      <family val="2"/>
      <charset val="238"/>
    </font>
    <font>
      <sz val="9"/>
      <color theme="1"/>
      <name val="Arial"/>
      <family val="2"/>
      <charset val="238"/>
    </font>
    <font>
      <b/>
      <sz val="11"/>
      <name val="Arial"/>
      <family val="2"/>
      <charset val="238"/>
    </font>
  </fonts>
  <fills count="3">
    <fill>
      <patternFill patternType="none"/>
    </fill>
    <fill>
      <patternFill patternType="gray125"/>
    </fill>
    <fill>
      <patternFill patternType="solid">
        <fgColor indexed="2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xf numFmtId="0" fontId="16" fillId="0" borderId="0"/>
    <xf numFmtId="0" fontId="11" fillId="0" borderId="0"/>
    <xf numFmtId="0" fontId="4" fillId="0" borderId="0">
      <alignment horizontal="justify" vertical="center" wrapText="1"/>
      <protection locked="0"/>
    </xf>
  </cellStyleXfs>
  <cellXfs count="124">
    <xf numFmtId="0" fontId="0" fillId="0" borderId="0" xfId="0"/>
    <xf numFmtId="0" fontId="4" fillId="0" borderId="0" xfId="0" applyFont="1"/>
    <xf numFmtId="0" fontId="4" fillId="0" borderId="0" xfId="0" applyFont="1" applyAlignment="1" applyProtection="1">
      <alignment horizontal="right"/>
      <protection locked="0"/>
    </xf>
    <xf numFmtId="4" fontId="3" fillId="0" borderId="0" xfId="0" applyNumberFormat="1" applyFont="1" applyAlignment="1">
      <alignment horizontal="right"/>
    </xf>
    <xf numFmtId="0" fontId="4" fillId="0" borderId="1" xfId="0" applyFont="1" applyBorder="1" applyAlignment="1" applyProtection="1">
      <alignment horizontal="right"/>
      <protection locked="0"/>
    </xf>
    <xf numFmtId="49" fontId="4" fillId="0" borderId="0" xfId="0" applyNumberFormat="1" applyFont="1" applyAlignment="1" applyProtection="1">
      <alignment horizontal="left" vertical="top" wrapText="1"/>
      <protection locked="0"/>
    </xf>
    <xf numFmtId="0" fontId="4" fillId="0" borderId="0" xfId="4" applyAlignment="1">
      <alignment horizontal="justify" vertical="top" wrapText="1"/>
      <protection locked="0"/>
    </xf>
    <xf numFmtId="49" fontId="3" fillId="0" borderId="0" xfId="0" applyNumberFormat="1" applyFont="1" applyAlignment="1" applyProtection="1">
      <alignment horizontal="left" vertical="top"/>
      <protection locked="0"/>
    </xf>
    <xf numFmtId="0" fontId="4" fillId="0" borderId="0" xfId="0" applyFont="1" applyAlignment="1">
      <alignment horizontal="justify" vertical="top" wrapText="1"/>
    </xf>
    <xf numFmtId="0" fontId="4" fillId="0" borderId="0" xfId="0" applyFont="1" applyAlignment="1">
      <alignment horizontal="right"/>
    </xf>
    <xf numFmtId="0" fontId="3" fillId="0" borderId="0" xfId="0" applyFont="1" applyAlignment="1" applyProtection="1">
      <alignment horizontal="right" vertical="top"/>
      <protection locked="0"/>
    </xf>
    <xf numFmtId="0" fontId="4" fillId="0" borderId="0" xfId="0" applyFont="1" applyAlignment="1" applyProtection="1">
      <alignment horizontal="justify" vertical="top" wrapText="1"/>
      <protection locked="0"/>
    </xf>
    <xf numFmtId="0" fontId="3" fillId="0" borderId="0" xfId="0" applyFont="1" applyAlignment="1" applyProtection="1">
      <alignment horizontal="justify" vertical="top" wrapText="1"/>
      <protection locked="0"/>
    </xf>
    <xf numFmtId="0" fontId="3" fillId="0" borderId="0" xfId="0" applyFont="1" applyAlignment="1" applyProtection="1">
      <alignment horizontal="left" vertical="top"/>
      <protection locked="0"/>
    </xf>
    <xf numFmtId="49" fontId="4" fillId="0" borderId="0" xfId="0" applyNumberFormat="1" applyFont="1" applyAlignment="1" applyProtection="1">
      <alignment horizontal="left" vertical="top"/>
      <protection locked="0"/>
    </xf>
    <xf numFmtId="2" fontId="5" fillId="0" borderId="0" xfId="0" applyNumberFormat="1" applyFont="1" applyAlignment="1" applyProtection="1">
      <alignment horizontal="right" vertical="top"/>
      <protection locked="0"/>
    </xf>
    <xf numFmtId="4" fontId="3" fillId="0" borderId="1" xfId="0" applyNumberFormat="1" applyFont="1" applyBorder="1" applyAlignment="1">
      <alignment horizontal="right"/>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3" fillId="0" borderId="0" xfId="0" applyFont="1" applyAlignment="1">
      <alignment horizontal="left" vertical="top" wrapText="1"/>
    </xf>
    <xf numFmtId="49" fontId="3" fillId="0" borderId="0" xfId="0" applyNumberFormat="1" applyFont="1" applyAlignment="1">
      <alignment horizontal="left" vertical="top" wrapText="1"/>
    </xf>
    <xf numFmtId="0" fontId="3" fillId="0" borderId="0" xfId="0" applyFont="1" applyAlignment="1">
      <alignment horizontal="justify" vertical="top" wrapText="1"/>
    </xf>
    <xf numFmtId="0" fontId="3" fillId="0" borderId="0" xfId="0" applyFont="1" applyAlignment="1">
      <alignment horizontal="center" vertical="center" wrapText="1"/>
    </xf>
    <xf numFmtId="0" fontId="3" fillId="2" borderId="3" xfId="0" applyFont="1" applyFill="1" applyBorder="1" applyAlignment="1" applyProtection="1">
      <alignment horizontal="left" vertical="top"/>
      <protection locked="0"/>
    </xf>
    <xf numFmtId="49" fontId="3" fillId="2" borderId="4" xfId="0" applyNumberFormat="1" applyFont="1" applyFill="1" applyBorder="1" applyAlignment="1" applyProtection="1">
      <alignment horizontal="left" vertical="top"/>
      <protection locked="0"/>
    </xf>
    <xf numFmtId="0" fontId="3" fillId="2" borderId="4" xfId="4" applyFont="1" applyFill="1" applyBorder="1" applyAlignment="1">
      <alignment horizontal="justify" vertical="top" wrapText="1"/>
      <protection locked="0"/>
    </xf>
    <xf numFmtId="0" fontId="3" fillId="2" borderId="4" xfId="0" applyFont="1" applyFill="1" applyBorder="1" applyAlignment="1" applyProtection="1">
      <alignment horizontal="right" vertical="top"/>
      <protection locked="0"/>
    </xf>
    <xf numFmtId="0" fontId="3" fillId="2" borderId="5" xfId="0" applyFont="1" applyFill="1" applyBorder="1" applyAlignment="1" applyProtection="1">
      <alignment horizontal="right" vertical="top"/>
      <protection locked="0"/>
    </xf>
    <xf numFmtId="3" fontId="4" fillId="0" borderId="0" xfId="0" applyNumberFormat="1" applyFont="1" applyAlignment="1" applyProtection="1">
      <alignment horizontal="right"/>
      <protection locked="0"/>
    </xf>
    <xf numFmtId="0" fontId="3" fillId="2" borderId="0" xfId="4" applyFont="1" applyFill="1" applyAlignment="1">
      <alignment horizontal="justify" vertical="top" wrapText="1"/>
      <protection locked="0"/>
    </xf>
    <xf numFmtId="3" fontId="4" fillId="0" borderId="0" xfId="0" applyNumberFormat="1" applyFont="1"/>
    <xf numFmtId="3" fontId="4" fillId="0" borderId="1" xfId="0" applyNumberFormat="1" applyFont="1" applyBorder="1" applyAlignment="1" applyProtection="1">
      <alignment horizontal="right"/>
      <protection locked="0"/>
    </xf>
    <xf numFmtId="0" fontId="4" fillId="0" borderId="1" xfId="0" applyFont="1" applyBorder="1" applyAlignment="1">
      <alignment horizontal="right"/>
    </xf>
    <xf numFmtId="3" fontId="4" fillId="0" borderId="1" xfId="0" applyNumberFormat="1" applyFont="1" applyBorder="1"/>
    <xf numFmtId="0" fontId="3" fillId="2" borderId="4" xfId="0" applyFont="1" applyFill="1" applyBorder="1" applyAlignment="1">
      <alignment horizontal="right" vertical="top"/>
    </xf>
    <xf numFmtId="4" fontId="3" fillId="2" borderId="5" xfId="0" applyNumberFormat="1" applyFont="1" applyFill="1" applyBorder="1" applyAlignment="1">
      <alignment horizontal="right" vertical="top"/>
    </xf>
    <xf numFmtId="0" fontId="4" fillId="0" borderId="0" xfId="0" applyFont="1" applyAlignment="1" applyProtection="1">
      <alignment horizontal="justify" wrapText="1"/>
      <protection locked="0"/>
    </xf>
    <xf numFmtId="4" fontId="3" fillId="2" borderId="0" xfId="0" applyNumberFormat="1" applyFont="1" applyFill="1" applyAlignment="1">
      <alignment horizontal="right" vertical="top"/>
    </xf>
    <xf numFmtId="49" fontId="4" fillId="0" borderId="0" xfId="0" applyNumberFormat="1" applyFont="1" applyAlignment="1">
      <alignment horizontal="left" vertical="top"/>
    </xf>
    <xf numFmtId="0" fontId="4" fillId="0" borderId="0" xfId="0" applyFont="1" applyAlignment="1">
      <alignment horizontal="right" vertical="top"/>
    </xf>
    <xf numFmtId="3" fontId="4" fillId="0" borderId="0" xfId="0" applyNumberFormat="1" applyFont="1" applyAlignment="1">
      <alignment horizontal="right" vertical="top"/>
    </xf>
    <xf numFmtId="4" fontId="4" fillId="0" borderId="0" xfId="0" applyNumberFormat="1" applyFont="1" applyAlignment="1">
      <alignment horizontal="right" vertical="top"/>
    </xf>
    <xf numFmtId="0" fontId="3" fillId="2" borderId="0" xfId="0" applyFont="1" applyFill="1" applyAlignment="1">
      <alignment horizontal="left" vertical="top"/>
    </xf>
    <xf numFmtId="49" fontId="3" fillId="2" borderId="0" xfId="0" applyNumberFormat="1" applyFont="1" applyFill="1" applyAlignment="1">
      <alignment horizontal="left" vertical="top"/>
    </xf>
    <xf numFmtId="0" fontId="3" fillId="2" borderId="0" xfId="0" applyFont="1" applyFill="1"/>
    <xf numFmtId="0" fontId="4" fillId="0" borderId="0" xfId="0" applyFont="1" applyAlignment="1" applyProtection="1">
      <alignment horizontal="right" vertical="top"/>
      <protection locked="0"/>
    </xf>
    <xf numFmtId="3" fontId="4" fillId="0" borderId="0" xfId="0" applyNumberFormat="1" applyFont="1" applyAlignment="1" applyProtection="1">
      <alignment horizontal="right" vertical="top"/>
      <protection locked="0"/>
    </xf>
    <xf numFmtId="4" fontId="4" fillId="0" borderId="0" xfId="0" applyNumberFormat="1" applyFont="1" applyAlignment="1" applyProtection="1">
      <alignment horizontal="right" vertical="top"/>
      <protection locked="0"/>
    </xf>
    <xf numFmtId="4" fontId="3" fillId="0" borderId="0" xfId="0" applyNumberFormat="1" applyFont="1" applyAlignment="1" applyProtection="1">
      <alignment horizontal="right" vertical="top"/>
      <protection locked="0"/>
    </xf>
    <xf numFmtId="0" fontId="7" fillId="0" borderId="0" xfId="0" applyFont="1"/>
    <xf numFmtId="0" fontId="8" fillId="0" borderId="0" xfId="0" applyFont="1"/>
    <xf numFmtId="0" fontId="6" fillId="0" borderId="0" xfId="0" applyFont="1"/>
    <xf numFmtId="0" fontId="4" fillId="0" borderId="0" xfId="4">
      <alignment horizontal="justify" vertical="center" wrapText="1"/>
      <protection locked="0"/>
    </xf>
    <xf numFmtId="0" fontId="6" fillId="0" borderId="0" xfId="0" applyFont="1" applyProtection="1">
      <protection locked="0"/>
    </xf>
    <xf numFmtId="49" fontId="6" fillId="0" borderId="0" xfId="0" applyNumberFormat="1" applyFont="1" applyAlignment="1" applyProtection="1">
      <alignment horizontal="left" vertical="top"/>
      <protection locked="0"/>
    </xf>
    <xf numFmtId="0" fontId="6" fillId="0" borderId="0" xfId="0" applyFont="1" applyAlignment="1" applyProtection="1">
      <alignment vertical="top" wrapText="1"/>
      <protection locked="0"/>
    </xf>
    <xf numFmtId="0" fontId="6" fillId="0" borderId="0" xfId="0" applyFont="1" applyAlignment="1" applyProtection="1">
      <alignment horizontal="right" vertical="top"/>
      <protection locked="0"/>
    </xf>
    <xf numFmtId="0" fontId="1" fillId="2" borderId="4" xfId="0" applyFont="1" applyFill="1" applyBorder="1" applyAlignment="1">
      <alignment horizontal="right" vertical="top"/>
    </xf>
    <xf numFmtId="0" fontId="9" fillId="0" borderId="0" xfId="0" applyFont="1"/>
    <xf numFmtId="4" fontId="1" fillId="2" borderId="5" xfId="0" applyNumberFormat="1" applyFont="1" applyFill="1" applyBorder="1" applyAlignment="1">
      <alignment horizontal="right" vertical="top"/>
    </xf>
    <xf numFmtId="3" fontId="4" fillId="0" borderId="0" xfId="0" applyNumberFormat="1" applyFont="1" applyAlignment="1">
      <alignment horizontal="center" vertical="center" wrapText="1"/>
    </xf>
    <xf numFmtId="3" fontId="4" fillId="2" borderId="4" xfId="0" applyNumberFormat="1" applyFont="1" applyFill="1" applyBorder="1" applyAlignment="1" applyProtection="1">
      <alignment horizontal="right" vertical="top"/>
      <protection locked="0"/>
    </xf>
    <xf numFmtId="3" fontId="4" fillId="2" borderId="4" xfId="0" applyNumberFormat="1" applyFont="1" applyFill="1" applyBorder="1" applyAlignment="1">
      <alignment horizontal="right" vertical="top"/>
    </xf>
    <xf numFmtId="3" fontId="5" fillId="2" borderId="4" xfId="0" applyNumberFormat="1" applyFont="1" applyFill="1" applyBorder="1" applyAlignment="1">
      <alignment horizontal="right" vertical="top"/>
    </xf>
    <xf numFmtId="3" fontId="4" fillId="2" borderId="0" xfId="0" applyNumberFormat="1" applyFont="1" applyFill="1"/>
    <xf numFmtId="3" fontId="5" fillId="0" borderId="0" xfId="0" applyNumberFormat="1" applyFont="1" applyAlignment="1" applyProtection="1">
      <alignment horizontal="left" vertical="top"/>
      <protection locked="0"/>
    </xf>
    <xf numFmtId="3" fontId="1" fillId="0" borderId="0" xfId="0" applyNumberFormat="1" applyFont="1" applyAlignment="1" applyProtection="1">
      <alignment horizontal="left" vertical="top"/>
      <protection locked="0"/>
    </xf>
    <xf numFmtId="0" fontId="1" fillId="0" borderId="0" xfId="0" applyFont="1" applyAlignment="1" applyProtection="1">
      <alignment horizontal="right" vertical="top"/>
      <protection locked="0"/>
    </xf>
    <xf numFmtId="4" fontId="17" fillId="0" borderId="0" xfId="0" applyNumberFormat="1" applyFont="1" applyAlignment="1" applyProtection="1">
      <alignment horizontal="right"/>
      <protection locked="0"/>
    </xf>
    <xf numFmtId="4" fontId="17" fillId="0" borderId="0" xfId="0" applyNumberFormat="1" applyFont="1"/>
    <xf numFmtId="49" fontId="3" fillId="0" borderId="0" xfId="0" applyNumberFormat="1" applyFont="1" applyAlignment="1">
      <alignment horizontal="left" vertical="top"/>
    </xf>
    <xf numFmtId="0" fontId="4" fillId="0" borderId="0" xfId="0" applyFont="1" applyAlignment="1">
      <alignment horizontal="center"/>
    </xf>
    <xf numFmtId="4" fontId="10" fillId="0" borderId="0" xfId="0" applyNumberFormat="1" applyFont="1"/>
    <xf numFmtId="0" fontId="4" fillId="0" borderId="0" xfId="0" applyFont="1" applyAlignment="1">
      <alignment vertical="center"/>
    </xf>
    <xf numFmtId="49" fontId="2" fillId="0" borderId="0" xfId="0" applyNumberFormat="1" applyFont="1" applyAlignment="1">
      <alignment horizontal="left" vertical="top" wrapText="1"/>
    </xf>
    <xf numFmtId="0" fontId="3" fillId="0" borderId="0" xfId="0" applyFont="1"/>
    <xf numFmtId="0" fontId="1" fillId="2" borderId="3" xfId="0" applyFont="1" applyFill="1" applyBorder="1" applyAlignment="1" applyProtection="1">
      <alignment horizontal="left" vertical="top"/>
      <protection locked="0"/>
    </xf>
    <xf numFmtId="49" fontId="1" fillId="2" borderId="4" xfId="0" applyNumberFormat="1" applyFont="1" applyFill="1" applyBorder="1" applyAlignment="1" applyProtection="1">
      <alignment horizontal="left" vertical="top"/>
      <protection locked="0"/>
    </xf>
    <xf numFmtId="0" fontId="1" fillId="2" borderId="4" xfId="4" applyFont="1" applyFill="1" applyBorder="1">
      <alignment horizontal="justify" vertical="center" wrapText="1"/>
      <protection locked="0"/>
    </xf>
    <xf numFmtId="0" fontId="1" fillId="2" borderId="4" xfId="4" applyFont="1" applyFill="1" applyBorder="1" applyAlignment="1">
      <alignment horizontal="justify" vertical="top" wrapText="1"/>
      <protection locked="0"/>
    </xf>
    <xf numFmtId="49" fontId="3" fillId="2" borderId="4" xfId="0" applyNumberFormat="1" applyFont="1" applyFill="1" applyBorder="1" applyAlignment="1">
      <alignment vertical="top"/>
    </xf>
    <xf numFmtId="49" fontId="3" fillId="2" borderId="4" xfId="0" applyNumberFormat="1" applyFont="1" applyFill="1" applyBorder="1" applyAlignment="1">
      <alignment horizontal="left" vertical="top"/>
    </xf>
    <xf numFmtId="0" fontId="4" fillId="2" borderId="4" xfId="0" applyFont="1" applyFill="1" applyBorder="1" applyAlignment="1">
      <alignment horizontal="center"/>
    </xf>
    <xf numFmtId="4" fontId="4" fillId="2" borderId="4" xfId="0" applyNumberFormat="1" applyFont="1" applyFill="1" applyBorder="1" applyAlignment="1">
      <alignment horizontal="right" indent="1"/>
    </xf>
    <xf numFmtId="49" fontId="3" fillId="0" borderId="0" xfId="0" applyNumberFormat="1" applyFont="1" applyAlignment="1">
      <alignment vertical="top"/>
    </xf>
    <xf numFmtId="4" fontId="4" fillId="0" borderId="0" xfId="0" applyNumberFormat="1" applyFont="1" applyAlignment="1">
      <alignment horizontal="right" indent="1"/>
    </xf>
    <xf numFmtId="0" fontId="3" fillId="0" borderId="0" xfId="0" applyFont="1" applyAlignment="1">
      <alignment horizontal="left" vertical="top"/>
    </xf>
    <xf numFmtId="0" fontId="1" fillId="2" borderId="0" xfId="0" applyFont="1" applyFill="1" applyAlignment="1" applyProtection="1">
      <alignment horizontal="justify" vertical="top" wrapText="1"/>
      <protection locked="0"/>
    </xf>
    <xf numFmtId="164" fontId="4" fillId="0" borderId="0" xfId="0" applyNumberFormat="1" applyFont="1" applyAlignment="1" applyProtection="1">
      <alignment horizontal="right"/>
      <protection locked="0"/>
    </xf>
    <xf numFmtId="1" fontId="5" fillId="2" borderId="4" xfId="0" applyNumberFormat="1" applyFont="1" applyFill="1" applyBorder="1" applyAlignment="1">
      <alignment horizontal="right" vertical="top"/>
    </xf>
    <xf numFmtId="0" fontId="3" fillId="0" borderId="0" xfId="0" applyFont="1" applyAlignment="1">
      <alignment vertical="center"/>
    </xf>
    <xf numFmtId="4" fontId="4" fillId="0" borderId="0" xfId="0" applyNumberFormat="1" applyFont="1" applyAlignment="1">
      <alignment horizontal="center" vertical="center" wrapText="1"/>
    </xf>
    <xf numFmtId="4" fontId="4" fillId="2" borderId="4" xfId="0" applyNumberFormat="1" applyFont="1" applyFill="1" applyBorder="1" applyAlignment="1" applyProtection="1">
      <alignment horizontal="right" vertical="top"/>
      <protection locked="0"/>
    </xf>
    <xf numFmtId="2" fontId="5" fillId="2" borderId="4" xfId="0" applyNumberFormat="1" applyFont="1" applyFill="1" applyBorder="1" applyAlignment="1">
      <alignment horizontal="right" vertical="top"/>
    </xf>
    <xf numFmtId="4" fontId="5" fillId="2" borderId="4" xfId="0" applyNumberFormat="1" applyFont="1" applyFill="1" applyBorder="1" applyAlignment="1">
      <alignment horizontal="right" vertical="top"/>
    </xf>
    <xf numFmtId="4" fontId="4" fillId="2" borderId="0" xfId="0" applyNumberFormat="1" applyFont="1" applyFill="1"/>
    <xf numFmtId="2" fontId="4" fillId="0" borderId="0" xfId="0" applyNumberFormat="1" applyFont="1" applyAlignment="1" applyProtection="1">
      <alignment horizontal="right" vertical="top"/>
      <protection locked="0"/>
    </xf>
    <xf numFmtId="4" fontId="3" fillId="2" borderId="4" xfId="0" applyNumberFormat="1" applyFont="1" applyFill="1" applyBorder="1" applyAlignment="1">
      <alignment horizontal="right"/>
    </xf>
    <xf numFmtId="3" fontId="4" fillId="0" borderId="4" xfId="0" applyNumberFormat="1" applyFont="1" applyBorder="1"/>
    <xf numFmtId="0" fontId="4" fillId="0" borderId="4" xfId="0" applyFont="1" applyBorder="1" applyAlignment="1">
      <alignment horizontal="right"/>
    </xf>
    <xf numFmtId="0" fontId="4" fillId="0" borderId="0" xfId="0" applyFont="1" applyProtection="1">
      <protection locked="0"/>
    </xf>
    <xf numFmtId="49" fontId="13" fillId="0" borderId="0" xfId="0" applyNumberFormat="1" applyFont="1" applyAlignment="1">
      <alignment horizontal="left" vertical="top"/>
    </xf>
    <xf numFmtId="49" fontId="14" fillId="0" borderId="0" xfId="0" applyNumberFormat="1" applyFont="1" applyAlignment="1">
      <alignment horizontal="left" vertical="top"/>
    </xf>
    <xf numFmtId="0" fontId="14" fillId="0" borderId="0" xfId="0" applyFont="1" applyAlignment="1">
      <alignment horizontal="justify" vertical="top" wrapText="1"/>
    </xf>
    <xf numFmtId="0" fontId="14" fillId="0" borderId="0" xfId="0" applyFont="1" applyAlignment="1">
      <alignment horizontal="center"/>
    </xf>
    <xf numFmtId="1" fontId="14" fillId="0" borderId="0" xfId="0" applyNumberFormat="1" applyFont="1" applyAlignment="1">
      <alignment horizontal="center"/>
    </xf>
    <xf numFmtId="4" fontId="15" fillId="0" borderId="0" xfId="0" applyNumberFormat="1" applyFont="1" applyAlignment="1">
      <alignment horizontal="right"/>
    </xf>
    <xf numFmtId="0" fontId="14" fillId="0" borderId="0" xfId="0" applyFont="1"/>
    <xf numFmtId="0" fontId="4" fillId="0" borderId="1" xfId="0" applyFont="1" applyBorder="1" applyAlignment="1">
      <alignment horizontal="center"/>
    </xf>
    <xf numFmtId="14" fontId="3" fillId="0" borderId="0" xfId="0" applyNumberFormat="1" applyFont="1" applyAlignment="1">
      <alignment horizontal="justify" vertical="top" wrapText="1"/>
    </xf>
    <xf numFmtId="0" fontId="18" fillId="0" borderId="0" xfId="0" applyFont="1" applyAlignment="1">
      <alignment horizontal="justify" vertical="top" wrapText="1"/>
    </xf>
    <xf numFmtId="49" fontId="12" fillId="0" borderId="0" xfId="0" applyNumberFormat="1" applyFont="1" applyAlignment="1">
      <alignment horizontal="left" vertical="top"/>
    </xf>
    <xf numFmtId="164" fontId="4" fillId="0" borderId="0" xfId="0" applyNumberFormat="1" applyFont="1"/>
    <xf numFmtId="0" fontId="3" fillId="2" borderId="4" xfId="0" applyFont="1" applyFill="1" applyBorder="1" applyAlignment="1">
      <alignment horizontal="left"/>
    </xf>
    <xf numFmtId="4" fontId="4" fillId="0" borderId="1" xfId="0" applyNumberFormat="1" applyFont="1" applyBorder="1"/>
    <xf numFmtId="4" fontId="4" fillId="0" borderId="4" xfId="0" applyNumberFormat="1" applyFont="1" applyBorder="1"/>
    <xf numFmtId="4" fontId="14" fillId="0" borderId="0" xfId="0" applyNumberFormat="1" applyFont="1" applyAlignment="1">
      <alignment horizontal="center"/>
    </xf>
    <xf numFmtId="4" fontId="4" fillId="0" borderId="0" xfId="0" applyNumberFormat="1" applyFont="1"/>
    <xf numFmtId="4" fontId="4" fillId="0" borderId="0" xfId="0" applyNumberFormat="1" applyFont="1" applyAlignment="1" applyProtection="1">
      <alignment horizontal="right"/>
      <protection locked="0"/>
    </xf>
    <xf numFmtId="4" fontId="4" fillId="0" borderId="1" xfId="0" applyNumberFormat="1" applyFont="1" applyBorder="1" applyAlignment="1" applyProtection="1">
      <alignment horizontal="right"/>
      <protection locked="0"/>
    </xf>
    <xf numFmtId="4" fontId="4" fillId="2" borderId="4" xfId="0" applyNumberFormat="1" applyFont="1" applyFill="1" applyBorder="1" applyAlignment="1">
      <alignment horizontal="right" vertical="top"/>
    </xf>
    <xf numFmtId="0" fontId="19" fillId="0" borderId="0" xfId="0" applyFont="1" applyAlignment="1" applyProtection="1">
      <alignment horizontal="left" vertical="center"/>
      <protection locked="0"/>
    </xf>
  </cellXfs>
  <cellStyles count="5">
    <cellStyle name="Normal" xfId="0" builtinId="0"/>
    <cellStyle name="Normal 2" xfId="1" xr:uid="{40BBAF9F-D0E2-4363-B9DA-D94CCFE5329A}"/>
    <cellStyle name="Normal 3" xfId="2" xr:uid="{7D61AB8D-0D84-4B73-8AF9-F036D283FCDB}"/>
    <cellStyle name="Normal 4" xfId="3" xr:uid="{337FA344-1AFD-4EC9-91FD-35341C69DFD8}"/>
    <cellStyle name="Troškovnik" xfId="4" xr:uid="{78FCC95F-6B59-4F8C-9D44-126B6876A26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638175</xdr:colOff>
      <xdr:row>3</xdr:row>
      <xdr:rowOff>0</xdr:rowOff>
    </xdr:from>
    <xdr:to>
      <xdr:col>5</xdr:col>
      <xdr:colOff>323850</xdr:colOff>
      <xdr:row>3</xdr:row>
      <xdr:rowOff>0</xdr:rowOff>
    </xdr:to>
    <xdr:sp macro="" textlink="">
      <xdr:nvSpPr>
        <xdr:cNvPr id="7533" name="Line 29">
          <a:extLst>
            <a:ext uri="{FF2B5EF4-FFF2-40B4-BE49-F238E27FC236}">
              <a16:creationId xmlns:a16="http://schemas.microsoft.com/office/drawing/2014/main" id="{C3F8EBE1-A907-1040-5351-FB8B97639D6F}"/>
            </a:ext>
          </a:extLst>
        </xdr:cNvPr>
        <xdr:cNvSpPr>
          <a:spLocks noChangeShapeType="1"/>
        </xdr:cNvSpPr>
      </xdr:nvSpPr>
      <xdr:spPr bwMode="auto">
        <a:xfrm>
          <a:off x="1571625" y="0"/>
          <a:ext cx="389572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60130-55C2-4018-9C54-96075ADDD06A}">
  <dimension ref="A1:J100"/>
  <sheetViews>
    <sheetView showZeros="0" tabSelected="1" topLeftCell="A70" zoomScaleNormal="100" zoomScaleSheetLayoutView="90" workbookViewId="0">
      <selection activeCell="D97" sqref="D97"/>
    </sheetView>
  </sheetViews>
  <sheetFormatPr defaultColWidth="9" defaultRowHeight="12"/>
  <cols>
    <col min="1" max="1" width="6.140625" style="13" customWidth="1"/>
    <col min="2" max="2" width="7.85546875" style="56" customWidth="1"/>
    <col min="3" max="3" width="49.42578125" style="57" customWidth="1"/>
    <col min="4" max="4" width="5.28515625" style="58" customWidth="1"/>
    <col min="5" max="5" width="8.42578125" style="48" customWidth="1"/>
    <col min="6" max="6" width="8.5703125" style="98" customWidth="1"/>
    <col min="7" max="7" width="14.42578125" style="10" customWidth="1"/>
    <col min="8" max="8" width="9" style="55" customWidth="1"/>
    <col min="9" max="16384" width="9" style="55"/>
  </cols>
  <sheetData>
    <row r="1" spans="1:10" ht="21.75" customHeight="1">
      <c r="A1" s="123" t="s">
        <v>103</v>
      </c>
    </row>
    <row r="2" spans="1:10" ht="19.5" customHeight="1">
      <c r="A2" s="123" t="s">
        <v>102</v>
      </c>
    </row>
    <row r="4" spans="1:10" s="52" customFormat="1" ht="24">
      <c r="A4" s="17" t="s">
        <v>5</v>
      </c>
      <c r="B4" s="18" t="s">
        <v>2</v>
      </c>
      <c r="C4" s="17" t="s">
        <v>6</v>
      </c>
      <c r="D4" s="17" t="s">
        <v>3</v>
      </c>
      <c r="E4" s="19" t="s">
        <v>0</v>
      </c>
      <c r="F4" s="20" t="s">
        <v>14</v>
      </c>
      <c r="G4" s="17" t="s">
        <v>4</v>
      </c>
      <c r="H4" s="51"/>
    </row>
    <row r="5" spans="1:10" s="1" customFormat="1">
      <c r="A5" s="21"/>
      <c r="B5" s="22"/>
      <c r="C5" s="23"/>
      <c r="D5" s="24"/>
      <c r="E5" s="62"/>
      <c r="F5" s="93"/>
      <c r="G5" s="24"/>
    </row>
    <row r="6" spans="1:10" s="53" customFormat="1">
      <c r="A6" s="25" t="s">
        <v>7</v>
      </c>
      <c r="B6" s="26"/>
      <c r="C6" s="27" t="s">
        <v>8</v>
      </c>
      <c r="D6" s="28"/>
      <c r="E6" s="63"/>
      <c r="F6" s="94"/>
      <c r="G6" s="29"/>
    </row>
    <row r="7" spans="1:10" s="53" customFormat="1">
      <c r="A7" s="7"/>
      <c r="B7" s="14"/>
      <c r="C7" s="6"/>
      <c r="D7" s="2"/>
      <c r="E7" s="30"/>
      <c r="F7" s="70"/>
      <c r="G7" s="3"/>
      <c r="J7" s="54"/>
    </row>
    <row r="8" spans="1:10" s="1" customFormat="1">
      <c r="A8" s="7"/>
      <c r="B8" s="5"/>
      <c r="C8" s="8"/>
      <c r="D8" s="2"/>
      <c r="E8" s="30"/>
      <c r="F8" s="70"/>
      <c r="G8" s="3"/>
    </row>
    <row r="9" spans="1:10" s="1" customFormat="1">
      <c r="A9" s="7" t="s">
        <v>73</v>
      </c>
      <c r="B9" s="5"/>
      <c r="C9" s="31" t="s">
        <v>25</v>
      </c>
      <c r="D9" s="2"/>
      <c r="E9" s="30"/>
      <c r="F9" s="70"/>
      <c r="G9" s="3"/>
    </row>
    <row r="10" spans="1:10" s="1" customFormat="1" ht="29.25" customHeight="1">
      <c r="A10" s="7"/>
      <c r="B10" s="5"/>
      <c r="C10" s="6" t="s">
        <v>26</v>
      </c>
      <c r="D10" s="9"/>
      <c r="E10" s="32"/>
      <c r="F10" s="71"/>
      <c r="G10" s="77"/>
    </row>
    <row r="11" spans="1:10" s="1" customFormat="1" ht="215.25" customHeight="1">
      <c r="A11" s="7"/>
      <c r="B11" s="5"/>
      <c r="C11" s="6" t="s">
        <v>27</v>
      </c>
      <c r="D11" s="9"/>
      <c r="E11" s="32"/>
      <c r="F11" s="71"/>
      <c r="G11" s="77"/>
    </row>
    <row r="12" spans="1:10" s="1" customFormat="1" ht="126.75" customHeight="1">
      <c r="A12" s="7"/>
      <c r="B12" s="5"/>
      <c r="C12" s="6" t="s">
        <v>28</v>
      </c>
      <c r="D12" s="9"/>
      <c r="E12" s="32"/>
      <c r="F12" s="119"/>
      <c r="G12" s="77"/>
    </row>
    <row r="13" spans="1:10" s="1" customFormat="1" ht="15.75" customHeight="1">
      <c r="A13" s="7" t="s">
        <v>74</v>
      </c>
      <c r="B13" s="5"/>
      <c r="C13" s="6" t="s">
        <v>29</v>
      </c>
      <c r="D13" s="34" t="s">
        <v>11</v>
      </c>
      <c r="E13" s="35">
        <v>15</v>
      </c>
      <c r="F13" s="116"/>
      <c r="G13" s="16">
        <f t="shared" ref="G13:G18" si="0">E13*F13</f>
        <v>0</v>
      </c>
    </row>
    <row r="14" spans="1:10" s="1" customFormat="1" ht="15.75" customHeight="1">
      <c r="A14" s="7" t="s">
        <v>75</v>
      </c>
      <c r="B14" s="5"/>
      <c r="C14" s="6" t="s">
        <v>30</v>
      </c>
      <c r="D14" s="4" t="s">
        <v>31</v>
      </c>
      <c r="E14" s="35">
        <v>633</v>
      </c>
      <c r="F14" s="116"/>
      <c r="G14" s="16">
        <f t="shared" si="0"/>
        <v>0</v>
      </c>
    </row>
    <row r="15" spans="1:10" s="1" customFormat="1" ht="15.75" customHeight="1">
      <c r="A15" s="7" t="s">
        <v>76</v>
      </c>
      <c r="B15" s="5"/>
      <c r="C15" s="6" t="s">
        <v>32</v>
      </c>
      <c r="D15" s="101" t="s">
        <v>9</v>
      </c>
      <c r="E15" s="100">
        <v>7</v>
      </c>
      <c r="F15" s="117"/>
      <c r="G15" s="16">
        <f t="shared" si="0"/>
        <v>0</v>
      </c>
    </row>
    <row r="16" spans="1:10" s="1" customFormat="1" ht="15.75" customHeight="1">
      <c r="A16" s="7" t="s">
        <v>77</v>
      </c>
      <c r="B16" s="5"/>
      <c r="C16" s="6" t="s">
        <v>67</v>
      </c>
      <c r="D16" s="101" t="s">
        <v>11</v>
      </c>
      <c r="E16" s="100">
        <v>38</v>
      </c>
      <c r="F16" s="117"/>
      <c r="G16" s="16">
        <f>E16*F16</f>
        <v>0</v>
      </c>
    </row>
    <row r="17" spans="1:7" s="1" customFormat="1" ht="15.75" customHeight="1">
      <c r="A17" s="7" t="s">
        <v>78</v>
      </c>
      <c r="B17" s="5"/>
      <c r="C17" s="6" t="s">
        <v>41</v>
      </c>
      <c r="D17" s="101" t="s">
        <v>11</v>
      </c>
      <c r="E17" s="100">
        <v>2</v>
      </c>
      <c r="F17" s="117"/>
      <c r="G17" s="16">
        <f>E17*F17</f>
        <v>0</v>
      </c>
    </row>
    <row r="18" spans="1:7" s="1" customFormat="1" ht="15.75" customHeight="1">
      <c r="A18" s="7" t="s">
        <v>79</v>
      </c>
      <c r="B18" s="5"/>
      <c r="C18" s="6" t="s">
        <v>42</v>
      </c>
      <c r="D18" s="101" t="s">
        <v>11</v>
      </c>
      <c r="E18" s="35">
        <v>50</v>
      </c>
      <c r="F18" s="117"/>
      <c r="G18" s="16">
        <f t="shared" si="0"/>
        <v>0</v>
      </c>
    </row>
    <row r="19" spans="1:7" s="1" customFormat="1" ht="15.75" customHeight="1">
      <c r="A19" s="7" t="s">
        <v>80</v>
      </c>
      <c r="B19" s="5"/>
      <c r="C19" s="6" t="s">
        <v>43</v>
      </c>
      <c r="D19" s="101" t="s">
        <v>9</v>
      </c>
      <c r="E19" s="35">
        <v>1</v>
      </c>
      <c r="F19" s="117"/>
      <c r="G19" s="16">
        <f>E19*F19</f>
        <v>0</v>
      </c>
    </row>
    <row r="20" spans="1:7" s="1" customFormat="1" ht="15.75" customHeight="1">
      <c r="A20" s="7" t="s">
        <v>81</v>
      </c>
      <c r="B20" s="5"/>
      <c r="C20" s="6" t="s">
        <v>44</v>
      </c>
      <c r="D20" s="101" t="s">
        <v>9</v>
      </c>
      <c r="E20" s="35">
        <v>2</v>
      </c>
      <c r="F20" s="117"/>
      <c r="G20" s="16">
        <f>E20*F20</f>
        <v>0</v>
      </c>
    </row>
    <row r="21" spans="1:7" s="109" customFormat="1" ht="10.5">
      <c r="A21" s="103"/>
      <c r="B21" s="104"/>
      <c r="C21" s="105"/>
      <c r="D21" s="106"/>
      <c r="E21" s="107"/>
      <c r="F21" s="118"/>
      <c r="G21" s="108"/>
    </row>
    <row r="22" spans="1:7" s="1" customFormat="1">
      <c r="A22" s="7"/>
      <c r="B22" s="5"/>
      <c r="C22" s="6"/>
      <c r="D22" s="2"/>
      <c r="E22" s="30"/>
      <c r="F22" s="120"/>
      <c r="G22" s="3"/>
    </row>
    <row r="23" spans="1:7" s="1" customFormat="1">
      <c r="A23" s="25" t="s">
        <v>7</v>
      </c>
      <c r="B23" s="26"/>
      <c r="C23" s="27" t="s">
        <v>10</v>
      </c>
      <c r="D23" s="36"/>
      <c r="E23" s="64"/>
      <c r="F23" s="122"/>
      <c r="G23" s="37">
        <f>SUM(G13:G22)</f>
        <v>0</v>
      </c>
    </row>
    <row r="24" spans="1:7" s="1" customFormat="1">
      <c r="A24" s="115">
        <v>2</v>
      </c>
      <c r="B24" s="82"/>
      <c r="C24" s="83" t="s">
        <v>22</v>
      </c>
      <c r="D24" s="84"/>
      <c r="E24" s="85"/>
      <c r="F24" s="85"/>
      <c r="G24" s="99"/>
    </row>
    <row r="25" spans="1:7" s="1" customFormat="1">
      <c r="A25" s="77"/>
      <c r="B25" s="86"/>
      <c r="C25" s="72"/>
      <c r="D25" s="73"/>
      <c r="E25" s="87"/>
      <c r="F25" s="87"/>
      <c r="G25" s="3"/>
    </row>
    <row r="26" spans="1:7" s="1" customFormat="1">
      <c r="A26" s="72" t="s">
        <v>82</v>
      </c>
      <c r="B26" s="72"/>
      <c r="C26" s="111" t="s">
        <v>21</v>
      </c>
      <c r="D26" s="73"/>
      <c r="E26" s="32"/>
      <c r="F26" s="119"/>
      <c r="G26" s="3"/>
    </row>
    <row r="27" spans="1:7" s="1" customFormat="1">
      <c r="A27" s="72" t="s">
        <v>83</v>
      </c>
      <c r="B27" s="72"/>
      <c r="C27" s="111" t="s">
        <v>45</v>
      </c>
      <c r="D27" s="73"/>
      <c r="E27" s="32"/>
      <c r="F27" s="119"/>
      <c r="G27" s="3"/>
    </row>
    <row r="28" spans="1:7" s="1" customFormat="1" ht="72">
      <c r="A28" s="72"/>
      <c r="B28" s="40"/>
      <c r="C28" s="8" t="s">
        <v>46</v>
      </c>
      <c r="D28" s="73"/>
      <c r="E28" s="32"/>
      <c r="F28" s="119"/>
      <c r="G28" s="3"/>
    </row>
    <row r="29" spans="1:7" s="1" customFormat="1">
      <c r="A29" s="72"/>
      <c r="B29" s="40"/>
      <c r="C29" s="8" t="s">
        <v>20</v>
      </c>
      <c r="D29" s="73"/>
      <c r="E29" s="32"/>
      <c r="F29" s="119"/>
      <c r="G29" s="3"/>
    </row>
    <row r="30" spans="1:7" s="1" customFormat="1" ht="24">
      <c r="A30" s="72"/>
      <c r="B30" s="40"/>
      <c r="C30" s="8" t="s">
        <v>47</v>
      </c>
      <c r="E30" s="32"/>
      <c r="F30" s="119"/>
      <c r="G30" s="3"/>
    </row>
    <row r="31" spans="1:7" s="1" customFormat="1">
      <c r="A31" s="72"/>
      <c r="B31" s="40"/>
      <c r="C31" s="8" t="s">
        <v>48</v>
      </c>
      <c r="D31" s="110" t="s">
        <v>12</v>
      </c>
      <c r="E31" s="35">
        <v>784</v>
      </c>
      <c r="F31" s="116"/>
      <c r="G31" s="16">
        <f>E31*F31</f>
        <v>0</v>
      </c>
    </row>
    <row r="32" spans="1:7" s="75" customFormat="1">
      <c r="A32" s="7"/>
      <c r="B32" s="5"/>
      <c r="C32" s="8"/>
      <c r="D32" s="2"/>
      <c r="E32" s="90"/>
      <c r="G32" s="92"/>
    </row>
    <row r="33" spans="1:7" s="1" customFormat="1">
      <c r="A33" s="72" t="s">
        <v>84</v>
      </c>
      <c r="B33" s="14"/>
      <c r="C33" s="111" t="s">
        <v>13</v>
      </c>
      <c r="D33" s="2"/>
      <c r="E33" s="30"/>
      <c r="F33" s="120"/>
      <c r="G33" s="3"/>
    </row>
    <row r="34" spans="1:7" s="1" customFormat="1" ht="139.5" customHeight="1">
      <c r="A34" s="13"/>
      <c r="B34" s="14"/>
      <c r="C34" s="11" t="s">
        <v>18</v>
      </c>
      <c r="D34" s="2"/>
      <c r="E34" s="30"/>
      <c r="F34" s="120"/>
      <c r="G34" s="3"/>
    </row>
    <row r="35" spans="1:7" s="1" customFormat="1">
      <c r="A35" s="13"/>
      <c r="B35" s="14"/>
      <c r="C35" s="11"/>
      <c r="D35" s="2"/>
      <c r="E35" s="30"/>
      <c r="F35" s="120"/>
      <c r="G35" s="3"/>
    </row>
    <row r="36" spans="1:7" s="1" customFormat="1" ht="24">
      <c r="A36" s="13"/>
      <c r="B36" s="14"/>
      <c r="C36" s="38" t="s">
        <v>19</v>
      </c>
      <c r="D36" s="4" t="s">
        <v>12</v>
      </c>
      <c r="E36" s="33">
        <v>784</v>
      </c>
      <c r="F36" s="121"/>
      <c r="G36" s="16">
        <f>E36*F36</f>
        <v>0</v>
      </c>
    </row>
    <row r="37" spans="1:7" s="1" customFormat="1">
      <c r="A37" s="72"/>
      <c r="B37" s="40"/>
      <c r="C37" s="8"/>
      <c r="D37" s="73"/>
      <c r="E37" s="32"/>
      <c r="F37" s="119"/>
      <c r="G37" s="3"/>
    </row>
    <row r="38" spans="1:7" s="1" customFormat="1">
      <c r="A38" s="72" t="s">
        <v>85</v>
      </c>
      <c r="B38" s="72"/>
      <c r="C38" s="111" t="s">
        <v>49</v>
      </c>
      <c r="D38" s="73"/>
      <c r="E38" s="32"/>
      <c r="F38" s="119"/>
      <c r="G38" s="3"/>
    </row>
    <row r="39" spans="1:7" s="1" customFormat="1" ht="168">
      <c r="A39" s="72"/>
      <c r="B39" s="40"/>
      <c r="C39" s="8" t="s">
        <v>50</v>
      </c>
      <c r="D39" s="110" t="s">
        <v>12</v>
      </c>
      <c r="E39" s="35">
        <v>36</v>
      </c>
      <c r="F39" s="116"/>
      <c r="G39" s="16">
        <f>E39*F39</f>
        <v>0</v>
      </c>
    </row>
    <row r="40" spans="1:7" s="1" customFormat="1">
      <c r="A40" s="72"/>
      <c r="B40" s="40"/>
      <c r="C40" s="8"/>
      <c r="D40" s="73"/>
      <c r="E40" s="32"/>
      <c r="F40" s="119"/>
      <c r="G40" s="3"/>
    </row>
    <row r="41" spans="1:7" s="1" customFormat="1">
      <c r="A41" s="72" t="s">
        <v>86</v>
      </c>
      <c r="B41" s="72"/>
      <c r="C41" s="111" t="s">
        <v>51</v>
      </c>
      <c r="D41" s="73"/>
      <c r="E41" s="32"/>
      <c r="F41" s="119"/>
      <c r="G41" s="3"/>
    </row>
    <row r="42" spans="1:7" s="1" customFormat="1" ht="120">
      <c r="A42" s="72"/>
      <c r="B42" s="72"/>
      <c r="C42" s="8" t="s">
        <v>52</v>
      </c>
      <c r="D42" s="73"/>
      <c r="E42" s="32"/>
      <c r="F42" s="119"/>
      <c r="G42" s="3"/>
    </row>
    <row r="43" spans="1:7" s="1" customFormat="1">
      <c r="A43" s="72"/>
      <c r="B43" s="40"/>
      <c r="C43" s="8" t="s">
        <v>20</v>
      </c>
      <c r="D43" s="73"/>
      <c r="E43" s="32"/>
      <c r="F43" s="119"/>
      <c r="G43" s="3"/>
    </row>
    <row r="44" spans="1:7" s="1" customFormat="1" ht="24">
      <c r="A44" s="72"/>
      <c r="B44" s="40"/>
      <c r="C44" s="8" t="s">
        <v>53</v>
      </c>
      <c r="D44" s="73"/>
      <c r="E44" s="32"/>
      <c r="F44" s="119"/>
      <c r="G44" s="3"/>
    </row>
    <row r="45" spans="1:7" s="1" customFormat="1">
      <c r="A45" s="72" t="s">
        <v>87</v>
      </c>
      <c r="B45" s="40"/>
      <c r="C45" s="8" t="s">
        <v>54</v>
      </c>
      <c r="D45" s="110" t="s">
        <v>11</v>
      </c>
      <c r="E45" s="35">
        <v>8</v>
      </c>
      <c r="F45" s="116"/>
      <c r="G45" s="16">
        <f>E45*F45</f>
        <v>0</v>
      </c>
    </row>
    <row r="46" spans="1:7" s="1" customFormat="1">
      <c r="A46" s="72" t="s">
        <v>88</v>
      </c>
      <c r="B46" s="40"/>
      <c r="C46" s="8" t="s">
        <v>68</v>
      </c>
      <c r="D46" s="110" t="s">
        <v>11</v>
      </c>
      <c r="E46" s="35">
        <v>22</v>
      </c>
      <c r="F46" s="116"/>
      <c r="G46" s="16">
        <f>E46*F46</f>
        <v>0</v>
      </c>
    </row>
    <row r="47" spans="1:7" s="1" customFormat="1">
      <c r="A47" s="72" t="s">
        <v>89</v>
      </c>
      <c r="B47" s="40"/>
      <c r="C47" s="8" t="s">
        <v>69</v>
      </c>
      <c r="D47" s="110" t="s">
        <v>11</v>
      </c>
      <c r="E47" s="35">
        <v>186</v>
      </c>
      <c r="F47" s="116"/>
      <c r="G47" s="16">
        <f>E47*F47</f>
        <v>0</v>
      </c>
    </row>
    <row r="48" spans="1:7" s="1" customFormat="1">
      <c r="A48" s="72"/>
      <c r="B48" s="40"/>
      <c r="C48" s="8"/>
      <c r="D48" s="73"/>
      <c r="E48" s="32"/>
      <c r="F48" s="119"/>
      <c r="G48" s="3"/>
    </row>
    <row r="49" spans="1:7" s="1" customFormat="1">
      <c r="A49" s="72" t="s">
        <v>90</v>
      </c>
      <c r="B49" s="22"/>
      <c r="C49" s="111" t="s">
        <v>55</v>
      </c>
      <c r="D49" s="73"/>
      <c r="E49" s="32"/>
      <c r="F49" s="119"/>
      <c r="G49" s="3"/>
    </row>
    <row r="50" spans="1:7" s="1" customFormat="1" ht="24">
      <c r="A50" s="72"/>
      <c r="B50" s="22"/>
      <c r="C50" s="8" t="s">
        <v>56</v>
      </c>
      <c r="D50" s="73"/>
      <c r="E50" s="32"/>
      <c r="F50" s="119"/>
      <c r="G50" s="3"/>
    </row>
    <row r="51" spans="1:7" s="1" customFormat="1" ht="204">
      <c r="A51" s="72"/>
      <c r="B51" s="40"/>
      <c r="C51" s="8" t="s">
        <v>57</v>
      </c>
      <c r="D51" s="73"/>
      <c r="E51" s="32"/>
      <c r="F51" s="119"/>
      <c r="G51" s="3"/>
    </row>
    <row r="52" spans="1:7" s="1" customFormat="1" ht="120">
      <c r="A52" s="72"/>
      <c r="B52" s="40"/>
      <c r="C52" s="8" t="s">
        <v>58</v>
      </c>
      <c r="D52" s="73"/>
      <c r="E52" s="32"/>
      <c r="F52" s="119"/>
      <c r="G52" s="3"/>
    </row>
    <row r="53" spans="1:7" s="1" customFormat="1">
      <c r="A53" s="72" t="s">
        <v>91</v>
      </c>
      <c r="B53" s="40"/>
      <c r="C53" s="8" t="s">
        <v>66</v>
      </c>
      <c r="D53" s="110" t="s">
        <v>9</v>
      </c>
      <c r="E53" s="35">
        <v>1</v>
      </c>
      <c r="F53" s="116"/>
      <c r="G53" s="16">
        <f>E53*F53</f>
        <v>0</v>
      </c>
    </row>
    <row r="54" spans="1:7" s="1" customFormat="1">
      <c r="A54" s="72" t="s">
        <v>92</v>
      </c>
      <c r="B54" s="40"/>
      <c r="C54" s="8" t="s">
        <v>71</v>
      </c>
      <c r="D54" s="110" t="s">
        <v>9</v>
      </c>
      <c r="E54" s="35">
        <v>10</v>
      </c>
      <c r="F54" s="116"/>
      <c r="G54" s="16">
        <f>E54*F54</f>
        <v>0</v>
      </c>
    </row>
    <row r="55" spans="1:7" s="1" customFormat="1">
      <c r="A55" s="72"/>
      <c r="B55" s="40"/>
      <c r="C55" s="8"/>
      <c r="D55" s="73"/>
      <c r="E55" s="32"/>
      <c r="F55" s="119"/>
      <c r="G55" s="3"/>
    </row>
    <row r="56" spans="1:7" s="1" customFormat="1">
      <c r="A56" s="72" t="s">
        <v>93</v>
      </c>
      <c r="B56" s="40"/>
      <c r="C56" s="23" t="s">
        <v>59</v>
      </c>
      <c r="D56" s="73"/>
      <c r="E56" s="32"/>
      <c r="F56" s="119"/>
      <c r="G56" s="3"/>
    </row>
    <row r="57" spans="1:7" s="1" customFormat="1" ht="96">
      <c r="A57" s="72" t="s">
        <v>94</v>
      </c>
      <c r="B57" s="40"/>
      <c r="C57" s="112" t="s">
        <v>60</v>
      </c>
      <c r="D57" s="110" t="s">
        <v>9</v>
      </c>
      <c r="E57" s="35">
        <v>10</v>
      </c>
      <c r="F57" s="116"/>
      <c r="G57" s="16">
        <f>E57*F57</f>
        <v>0</v>
      </c>
    </row>
    <row r="58" spans="1:7" s="1" customFormat="1" ht="96">
      <c r="A58" s="72" t="s">
        <v>95</v>
      </c>
      <c r="B58" s="40"/>
      <c r="C58" s="112" t="s">
        <v>70</v>
      </c>
      <c r="D58" s="110" t="s">
        <v>9</v>
      </c>
      <c r="E58" s="35">
        <v>1</v>
      </c>
      <c r="F58" s="116"/>
      <c r="G58" s="16">
        <f>E58*F58</f>
        <v>0</v>
      </c>
    </row>
    <row r="59" spans="1:7" s="1" customFormat="1">
      <c r="A59" s="72"/>
      <c r="B59" s="40"/>
      <c r="C59" s="8"/>
      <c r="D59" s="73"/>
      <c r="E59" s="32"/>
      <c r="F59" s="119"/>
      <c r="G59" s="3"/>
    </row>
    <row r="60" spans="1:7" s="1" customFormat="1">
      <c r="A60" s="72" t="s">
        <v>96</v>
      </c>
      <c r="B60" s="22"/>
      <c r="C60" s="111" t="s">
        <v>33</v>
      </c>
      <c r="D60" s="73"/>
      <c r="E60" s="32"/>
      <c r="F60" s="119"/>
      <c r="G60" s="3"/>
    </row>
    <row r="61" spans="1:7" s="1" customFormat="1" ht="192">
      <c r="A61" s="72"/>
      <c r="B61" s="40"/>
      <c r="C61" s="112" t="s">
        <v>34</v>
      </c>
      <c r="D61" s="110" t="s">
        <v>9</v>
      </c>
      <c r="E61" s="35">
        <v>10</v>
      </c>
      <c r="F61" s="116"/>
      <c r="G61" s="16">
        <f>E61*F61</f>
        <v>0</v>
      </c>
    </row>
    <row r="62" spans="1:7" s="1" customFormat="1">
      <c r="A62" s="72"/>
      <c r="B62" s="40"/>
      <c r="C62" s="8"/>
      <c r="D62" s="73"/>
      <c r="E62" s="32"/>
      <c r="F62" s="119"/>
      <c r="G62" s="3"/>
    </row>
    <row r="63" spans="1:7" s="1" customFormat="1">
      <c r="A63" s="72" t="s">
        <v>97</v>
      </c>
      <c r="B63" s="72"/>
      <c r="C63" s="23" t="s">
        <v>35</v>
      </c>
      <c r="D63" s="73"/>
      <c r="E63" s="32"/>
      <c r="F63" s="119"/>
      <c r="G63" s="3">
        <f>E63*F63</f>
        <v>0</v>
      </c>
    </row>
    <row r="64" spans="1:7" s="1" customFormat="1" ht="72">
      <c r="A64" s="72"/>
      <c r="B64" s="72"/>
      <c r="C64" s="8" t="s">
        <v>36</v>
      </c>
      <c r="D64" s="73"/>
      <c r="E64" s="32"/>
      <c r="F64" s="119"/>
      <c r="G64" s="3">
        <f>E64*F64</f>
        <v>0</v>
      </c>
    </row>
    <row r="65" spans="1:7" s="1" customFormat="1">
      <c r="A65" s="72"/>
      <c r="B65" s="72"/>
      <c r="C65" s="8" t="s">
        <v>37</v>
      </c>
      <c r="D65" s="110" t="s">
        <v>11</v>
      </c>
      <c r="E65" s="35">
        <v>32</v>
      </c>
      <c r="F65" s="116"/>
      <c r="G65" s="16">
        <f>E65*F65</f>
        <v>0</v>
      </c>
    </row>
    <row r="66" spans="1:7" s="1" customFormat="1">
      <c r="A66" s="113"/>
      <c r="B66" s="76"/>
      <c r="C66" s="8"/>
      <c r="D66" s="73"/>
      <c r="E66" s="114"/>
      <c r="F66" s="119"/>
      <c r="G66" s="3"/>
    </row>
    <row r="67" spans="1:7" s="1" customFormat="1">
      <c r="A67" s="72" t="s">
        <v>98</v>
      </c>
      <c r="B67" s="76"/>
      <c r="C67" s="111" t="s">
        <v>38</v>
      </c>
      <c r="D67" s="73"/>
      <c r="E67" s="114"/>
      <c r="F67" s="119"/>
      <c r="G67" s="3"/>
    </row>
    <row r="68" spans="1:7" s="1" customFormat="1" ht="48">
      <c r="A68" s="113"/>
      <c r="B68" s="76"/>
      <c r="C68" s="11" t="s">
        <v>39</v>
      </c>
      <c r="D68" s="73"/>
      <c r="E68" s="114"/>
      <c r="F68" s="119"/>
      <c r="G68" s="3"/>
    </row>
    <row r="69" spans="1:7" s="1" customFormat="1">
      <c r="A69" s="113"/>
      <c r="B69" s="76"/>
      <c r="C69" s="11" t="s">
        <v>40</v>
      </c>
      <c r="D69" s="4" t="s">
        <v>9</v>
      </c>
      <c r="E69" s="33">
        <v>2</v>
      </c>
      <c r="F69" s="121"/>
      <c r="G69" s="16">
        <f>E69*F69</f>
        <v>0</v>
      </c>
    </row>
    <row r="70" spans="1:7" s="1" customFormat="1">
      <c r="A70" s="72"/>
      <c r="B70" s="40"/>
      <c r="C70" s="8"/>
      <c r="D70" s="73"/>
      <c r="E70" s="32"/>
      <c r="F70" s="119"/>
      <c r="G70" s="3"/>
    </row>
    <row r="71" spans="1:7" s="1" customFormat="1">
      <c r="A71" s="72" t="s">
        <v>99</v>
      </c>
      <c r="B71" s="72"/>
      <c r="C71" s="111" t="s">
        <v>61</v>
      </c>
      <c r="D71" s="73"/>
      <c r="E71" s="32"/>
      <c r="F71" s="119"/>
      <c r="G71" s="3"/>
    </row>
    <row r="72" spans="1:7" s="1" customFormat="1" ht="168">
      <c r="A72" s="72"/>
      <c r="B72" s="40"/>
      <c r="C72" s="8" t="s">
        <v>62</v>
      </c>
      <c r="D72" s="73"/>
      <c r="E72" s="32"/>
      <c r="F72" s="119"/>
      <c r="G72" s="3"/>
    </row>
    <row r="73" spans="1:7" s="1" customFormat="1" ht="72">
      <c r="A73" s="72"/>
      <c r="B73" s="40"/>
      <c r="C73" s="8" t="s">
        <v>63</v>
      </c>
      <c r="D73" s="73"/>
      <c r="E73" s="32"/>
      <c r="F73" s="119"/>
      <c r="G73" s="3"/>
    </row>
    <row r="74" spans="1:7" s="1" customFormat="1">
      <c r="A74" s="72"/>
      <c r="B74" s="40"/>
      <c r="C74" s="8"/>
      <c r="D74" s="73"/>
      <c r="E74" s="32"/>
      <c r="F74" s="119"/>
      <c r="G74" s="3"/>
    </row>
    <row r="75" spans="1:7" s="1" customFormat="1" ht="60">
      <c r="A75" s="72" t="s">
        <v>100</v>
      </c>
      <c r="B75" s="40"/>
      <c r="C75" s="8" t="s">
        <v>64</v>
      </c>
      <c r="D75" s="110" t="s">
        <v>12</v>
      </c>
      <c r="E75" s="35">
        <v>296</v>
      </c>
      <c r="F75" s="116"/>
      <c r="G75" s="16">
        <f>E75*F75</f>
        <v>0</v>
      </c>
    </row>
    <row r="76" spans="1:7" s="1" customFormat="1">
      <c r="A76" s="72"/>
      <c r="B76" s="40"/>
      <c r="C76" s="8"/>
      <c r="D76" s="73"/>
      <c r="E76" s="32"/>
      <c r="F76" s="119"/>
      <c r="G76" s="3"/>
    </row>
    <row r="77" spans="1:7" s="1" customFormat="1" ht="72">
      <c r="A77" s="72" t="s">
        <v>101</v>
      </c>
      <c r="B77" s="40"/>
      <c r="C77" s="8" t="s">
        <v>65</v>
      </c>
      <c r="D77" s="110" t="s">
        <v>12</v>
      </c>
      <c r="E77" s="35">
        <v>311</v>
      </c>
      <c r="F77" s="116"/>
      <c r="G77" s="16">
        <f>E77*F77</f>
        <v>0</v>
      </c>
    </row>
    <row r="78" spans="1:7" s="1" customFormat="1">
      <c r="A78" s="72"/>
      <c r="B78" s="40"/>
      <c r="C78" s="8"/>
      <c r="D78" s="73"/>
      <c r="E78" s="32"/>
      <c r="F78" s="119"/>
      <c r="G78" s="3"/>
    </row>
    <row r="79" spans="1:7" s="1" customFormat="1">
      <c r="A79" s="72"/>
      <c r="B79" s="72"/>
      <c r="C79" s="111"/>
      <c r="D79" s="73"/>
      <c r="E79" s="32"/>
      <c r="F79" s="74"/>
      <c r="G79" s="3"/>
    </row>
    <row r="80" spans="1:7" s="1" customFormat="1">
      <c r="A80" s="72"/>
      <c r="B80" s="40"/>
      <c r="C80" s="8"/>
      <c r="D80" s="73"/>
      <c r="E80" s="32"/>
      <c r="F80" s="74"/>
      <c r="G80" s="3"/>
    </row>
    <row r="81" spans="1:7" s="60" customFormat="1" ht="14.25">
      <c r="A81" s="78">
        <v>2</v>
      </c>
      <c r="B81" s="79"/>
      <c r="C81" s="80" t="s">
        <v>24</v>
      </c>
      <c r="D81" s="59"/>
      <c r="E81" s="65"/>
      <c r="F81" s="95"/>
      <c r="G81" s="61">
        <f>SUM(G26:G80)</f>
        <v>0</v>
      </c>
    </row>
    <row r="82" spans="1:7" customFormat="1" ht="12.75">
      <c r="A82" s="78"/>
      <c r="B82" s="79"/>
      <c r="C82" s="81"/>
      <c r="D82" s="59"/>
      <c r="E82" s="91"/>
      <c r="F82" s="96"/>
      <c r="G82" s="61"/>
    </row>
    <row r="83" spans="1:7" ht="12.75">
      <c r="A83" s="78"/>
      <c r="B83" s="79"/>
      <c r="C83" s="81" t="s">
        <v>15</v>
      </c>
      <c r="D83" s="59"/>
      <c r="E83" s="91"/>
      <c r="F83" s="96"/>
      <c r="G83" s="61"/>
    </row>
    <row r="84" spans="1:7">
      <c r="A84" s="88"/>
      <c r="B84" s="40"/>
      <c r="C84" s="11"/>
      <c r="D84" s="41"/>
      <c r="E84" s="42"/>
      <c r="F84" s="43"/>
      <c r="G84" s="3"/>
    </row>
    <row r="85" spans="1:7">
      <c r="A85" s="88"/>
      <c r="B85" s="40"/>
      <c r="C85" s="12" t="s">
        <v>23</v>
      </c>
      <c r="D85" s="41"/>
      <c r="E85" s="42"/>
      <c r="F85" s="43"/>
      <c r="G85" s="3">
        <f>G23</f>
        <v>0</v>
      </c>
    </row>
    <row r="86" spans="1:7" s="102" customFormat="1" ht="12.75" customHeight="1">
      <c r="A86" s="88"/>
      <c r="B86" s="40"/>
      <c r="C86" s="12" t="s">
        <v>72</v>
      </c>
      <c r="D86" s="41"/>
      <c r="E86" s="42"/>
      <c r="F86" s="43"/>
      <c r="G86" s="3">
        <f>G81</f>
        <v>0</v>
      </c>
    </row>
    <row r="87" spans="1:7" s="102" customFormat="1">
      <c r="A87" s="88"/>
      <c r="B87" s="40"/>
      <c r="C87" s="12"/>
      <c r="D87" s="41"/>
      <c r="E87" s="42"/>
      <c r="F87" s="43"/>
      <c r="G87" s="3"/>
    </row>
    <row r="88" spans="1:7">
      <c r="A88" s="88"/>
      <c r="B88" s="40"/>
      <c r="C88" s="11"/>
      <c r="D88" s="41"/>
      <c r="E88" s="42"/>
      <c r="F88" s="43"/>
      <c r="G88" s="3"/>
    </row>
    <row r="89" spans="1:7" ht="12.75">
      <c r="A89" s="44"/>
      <c r="B89" s="45"/>
      <c r="C89" s="89" t="s">
        <v>16</v>
      </c>
      <c r="D89" s="46"/>
      <c r="E89" s="66"/>
      <c r="F89" s="97"/>
      <c r="G89" s="39">
        <f>SUM(G84:G88)</f>
        <v>0</v>
      </c>
    </row>
    <row r="90" spans="1:7">
      <c r="B90" s="14"/>
      <c r="C90" s="12" t="s">
        <v>17</v>
      </c>
      <c r="D90" s="47"/>
      <c r="F90" s="49"/>
      <c r="G90" s="50">
        <f>G89*0.25</f>
        <v>0</v>
      </c>
    </row>
    <row r="91" spans="1:7" ht="12.75">
      <c r="B91" s="14"/>
      <c r="C91" s="89" t="s">
        <v>1</v>
      </c>
      <c r="D91" s="47"/>
      <c r="F91" s="49"/>
      <c r="G91" s="50">
        <f>G89+G90</f>
        <v>0</v>
      </c>
    </row>
    <row r="92" spans="1:7">
      <c r="B92" s="14"/>
      <c r="C92" s="11"/>
      <c r="D92" s="47"/>
      <c r="F92" s="49"/>
    </row>
    <row r="93" spans="1:7">
      <c r="B93" s="14"/>
      <c r="C93" s="11"/>
      <c r="D93" s="47"/>
      <c r="F93" s="49"/>
    </row>
    <row r="94" spans="1:7" ht="12.75">
      <c r="B94" s="14"/>
      <c r="C94" s="11"/>
      <c r="D94" s="47"/>
      <c r="E94" s="67"/>
      <c r="F94" s="15"/>
      <c r="G94" s="69"/>
    </row>
    <row r="95" spans="1:7" ht="12.75">
      <c r="B95" s="14"/>
      <c r="C95" s="11"/>
      <c r="D95" s="47"/>
      <c r="E95" s="67"/>
      <c r="F95" s="15"/>
      <c r="G95" s="69"/>
    </row>
    <row r="96" spans="1:7" ht="12.75">
      <c r="B96" s="14"/>
      <c r="C96" s="11"/>
      <c r="D96" s="47"/>
      <c r="E96" s="1"/>
      <c r="F96" s="15"/>
      <c r="G96" s="69"/>
    </row>
    <row r="97" spans="2:7" ht="12.75">
      <c r="B97" s="14"/>
      <c r="C97" s="11"/>
      <c r="D97" s="47"/>
      <c r="E97" s="67"/>
      <c r="F97" s="15"/>
      <c r="G97" s="69"/>
    </row>
    <row r="98" spans="2:7" ht="12.75">
      <c r="B98" s="14"/>
      <c r="C98" s="11"/>
      <c r="D98" s="47"/>
      <c r="E98" s="67"/>
      <c r="F98" s="15"/>
      <c r="G98" s="69"/>
    </row>
    <row r="99" spans="2:7" ht="12.75">
      <c r="B99" s="14"/>
      <c r="C99" s="11"/>
      <c r="D99" s="47"/>
      <c r="E99" s="1"/>
      <c r="F99" s="15"/>
      <c r="G99" s="69"/>
    </row>
    <row r="100" spans="2:7" ht="12.75">
      <c r="B100" s="14"/>
      <c r="C100" s="11"/>
      <c r="D100" s="68"/>
      <c r="F100" s="15"/>
      <c r="G100" s="69"/>
    </row>
  </sheetData>
  <phoneticPr fontId="2" type="noConversion"/>
  <pageMargins left="0.59055118110236227" right="0.59055118110236227" top="1.1811023622047245" bottom="0.59055118110236227" header="0.59055118110236227" footer="0.59055118110236227"/>
  <pageSetup paperSize="9" orientation="portrait" r:id="rId1"/>
  <rowBreaks count="6" manualBreakCount="6">
    <brk id="12" max="6" man="1"/>
    <brk id="23" max="16383" man="1"/>
    <brk id="40" max="6" man="1"/>
    <brk id="55" max="6" man="1"/>
    <brk id="70" max="6" man="1"/>
    <brk id="82" max="16383" man="1"/>
  </rowBreaks>
  <ignoredErrors>
    <ignoredError sqref="G90:G9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3E90E-DC4D-459A-B0C0-F2AA011BC2FD}">
  <dimension ref="A1"/>
  <sheetViews>
    <sheetView workbookViewId="0"/>
  </sheetViews>
  <sheetFormatPr defaultRowHeight="1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TROSKOVNIK</vt:lpstr>
      <vt:lpstr>Sheet1</vt:lpstr>
      <vt:lpstr>TROSKOVNIK!Print_Area</vt:lpstr>
      <vt:lpstr>TROSKOVNIK!Print_Titles</vt:lpstr>
    </vt:vector>
  </TitlesOfParts>
  <Company>CESTA-VARAŽDIN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Općina Krapinske Toplice</cp:lastModifiedBy>
  <cp:lastPrinted>2025-09-09T12:09:07Z</cp:lastPrinted>
  <dcterms:created xsi:type="dcterms:W3CDTF">2001-07-30T11:20:25Z</dcterms:created>
  <dcterms:modified xsi:type="dcterms:W3CDTF">2025-10-10T12:11:35Z</dcterms:modified>
</cp:coreProperties>
</file>